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autoCompressPictures="0" defaultThemeVersion="124226"/>
  <mc:AlternateContent xmlns:mc="http://schemas.openxmlformats.org/markup-compatibility/2006">
    <mc:Choice Requires="x15">
      <x15ac:absPath xmlns:x15ac="http://schemas.microsoft.com/office/spreadsheetml/2010/11/ac" url="D:\Mario\01 Softwareentwicklung\Referenzprojekt\Referenzprojekt_PlanMyTrip_Dokumentation\"/>
    </mc:Choice>
  </mc:AlternateContent>
  <xr:revisionPtr revIDLastSave="0" documentId="13_ncr:1_{211AEDED-2585-4772-B91C-8E6E702502A5}" xr6:coauthVersionLast="45" xr6:coauthVersionMax="45" xr10:uidLastSave="{00000000-0000-0000-0000-000000000000}"/>
  <bookViews>
    <workbookView xWindow="-108" yWindow="-108" windowWidth="23256" windowHeight="12576" activeTab="5" xr2:uid="{00000000-000D-0000-FFFF-FFFF00000000}"/>
  </bookViews>
  <sheets>
    <sheet name="PSP" sheetId="1" r:id="rId1"/>
    <sheet name="Historie" sheetId="3" r:id="rId2"/>
    <sheet name="AP-Beschreibung" sheetId="4" r:id="rId3"/>
    <sheet name="Zeitplan und Statusübersicht" sheetId="2" r:id="rId4"/>
    <sheet name="Testprotokolle" sheetId="5" r:id="rId5"/>
    <sheet name="Hinweise zu dieser Datei" sheetId="6"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2" l="1"/>
  <c r="E18" i="2"/>
  <c r="F18" i="2"/>
  <c r="F28" i="2"/>
  <c r="H28" i="2"/>
  <c r="H31" i="2"/>
  <c r="H29" i="2"/>
  <c r="H27" i="2"/>
  <c r="F25" i="2"/>
  <c r="H25" i="2"/>
  <c r="D5" i="2"/>
  <c r="F24" i="2"/>
  <c r="H24" i="2"/>
  <c r="H26" i="2"/>
  <c r="H32" i="2"/>
  <c r="F17" i="2"/>
  <c r="E19" i="2"/>
  <c r="F19" i="2"/>
  <c r="E14" i="2"/>
  <c r="F14" i="2"/>
  <c r="B9" i="4"/>
  <c r="D8" i="1"/>
  <c r="H17" i="2"/>
  <c r="H19" i="2"/>
  <c r="F21" i="2"/>
  <c r="H21" i="2"/>
  <c r="H22" i="2"/>
  <c r="F23" i="2"/>
  <c r="H23" i="2"/>
  <c r="F15" i="2"/>
  <c r="F39" i="2"/>
  <c r="H36" i="2"/>
  <c r="B3" i="4"/>
  <c r="D8" i="2"/>
  <c r="B3" i="5"/>
  <c r="B8" i="4"/>
  <c r="B7" i="4"/>
  <c r="B6" i="4"/>
  <c r="B5" i="4"/>
  <c r="D6" i="2"/>
  <c r="B8" i="2"/>
  <c r="B7" i="2"/>
  <c r="B6" i="2"/>
  <c r="B5" i="2"/>
  <c r="D7" i="2"/>
  <c r="H14" i="2"/>
  <c r="H15" i="2"/>
  <c r="H34" i="2"/>
  <c r="H37" i="2"/>
  <c r="H38" i="2"/>
</calcChain>
</file>

<file path=xl/sharedStrings.xml><?xml version="1.0" encoding="utf-8"?>
<sst xmlns="http://schemas.openxmlformats.org/spreadsheetml/2006/main" count="669" uniqueCount="242">
  <si>
    <t>Vorgang</t>
  </si>
  <si>
    <t>Projekt</t>
  </si>
  <si>
    <t>Änderung</t>
  </si>
  <si>
    <t>ID</t>
  </si>
  <si>
    <t>Datum</t>
  </si>
  <si>
    <t>Nr.</t>
  </si>
  <si>
    <t>Geänderte ID</t>
  </si>
  <si>
    <t>Beschreibung der Änderung</t>
  </si>
  <si>
    <t>Autor</t>
  </si>
  <si>
    <t>Zustand</t>
  </si>
  <si>
    <t>Beginn</t>
  </si>
  <si>
    <t>MS1</t>
  </si>
  <si>
    <t>Erstellung Pflichtenheft</t>
  </si>
  <si>
    <t>Abgabe Pflichtenheft</t>
  </si>
  <si>
    <t>Beginn:</t>
  </si>
  <si>
    <t>Abschluss:</t>
  </si>
  <si>
    <t>Projektplanung</t>
  </si>
  <si>
    <t>Differenz</t>
  </si>
  <si>
    <t>Umsetzung</t>
  </si>
  <si>
    <t>Test</t>
  </si>
  <si>
    <t>Abschluss Projektplanung</t>
  </si>
  <si>
    <t>Endabnahme</t>
  </si>
  <si>
    <t>Verfügbare Tage:</t>
  </si>
  <si>
    <t>geplante Tage:</t>
  </si>
  <si>
    <t>Auftraggeber:</t>
  </si>
  <si>
    <t>Auftragnehmer:</t>
  </si>
  <si>
    <t>geplante Dauer
(Arbeitstage)</t>
  </si>
  <si>
    <t>Arbeitspakete</t>
  </si>
  <si>
    <t>Feinentwurf</t>
  </si>
  <si>
    <t>Tests und Auswertung (Testprotokolle)</t>
  </si>
  <si>
    <t>Lfd. Nr.</t>
  </si>
  <si>
    <t>MS2</t>
  </si>
  <si>
    <t>MS3</t>
  </si>
  <si>
    <t>MS4</t>
  </si>
  <si>
    <t>MS5</t>
  </si>
  <si>
    <t>1</t>
  </si>
  <si>
    <t>TA1</t>
  </si>
  <si>
    <t>TA2</t>
  </si>
  <si>
    <t>TA3</t>
  </si>
  <si>
    <t>AP3.1</t>
  </si>
  <si>
    <t>AP3.2</t>
  </si>
  <si>
    <t>AP3.3</t>
  </si>
  <si>
    <t>TA4</t>
  </si>
  <si>
    <t>AP4.1</t>
  </si>
  <si>
    <t>2</t>
  </si>
  <si>
    <t>3</t>
  </si>
  <si>
    <t>12</t>
  </si>
  <si>
    <t>TA5</t>
  </si>
  <si>
    <t>TA6</t>
  </si>
  <si>
    <t>Projektabschlussbericht</t>
  </si>
  <si>
    <t>Initiierung</t>
  </si>
  <si>
    <t>geplante Tage (PSP):</t>
  </si>
  <si>
    <t>Abweichung hier:</t>
  </si>
  <si>
    <t>fertig</t>
  </si>
  <si>
    <t>AP-Nr.:</t>
  </si>
  <si>
    <t>Pos.-Nr. im PSP:</t>
  </si>
  <si>
    <t>Beschreibung</t>
  </si>
  <si>
    <t>Titel:</t>
  </si>
  <si>
    <t>Beschreibung:</t>
  </si>
  <si>
    <t>Voraussetzungen:</t>
  </si>
  <si>
    <t>3.2</t>
  </si>
  <si>
    <t>geplante Tage hier:</t>
  </si>
  <si>
    <t>Auslieferung (Abgabe)</t>
  </si>
  <si>
    <t>Fertigstellung und Abgabe Pflichtenheft</t>
  </si>
  <si>
    <t>geplante Dauer</t>
  </si>
  <si>
    <t>Arbeitstage</t>
  </si>
  <si>
    <t>Ende IST</t>
  </si>
  <si>
    <t>Ende SOLL</t>
  </si>
  <si>
    <t>2 AT</t>
  </si>
  <si>
    <t>Lösungswege und 
Tätigkeiten:</t>
  </si>
  <si>
    <t>geschätzter
Aufwand:</t>
  </si>
  <si>
    <t>Probleme und
Risiken:</t>
  </si>
  <si>
    <t>Historie</t>
  </si>
  <si>
    <t>Projektstrukturplan</t>
  </si>
  <si>
    <t>Bemerkungen</t>
  </si>
  <si>
    <t>Status</t>
  </si>
  <si>
    <t>Zeitplan und Statusübersicht</t>
  </si>
  <si>
    <t>Testprotokolle</t>
  </si>
  <si>
    <t>zu AP-Nr.:</t>
  </si>
  <si>
    <t>letzter Test am</t>
  </si>
  <si>
    <t>Fehler</t>
  </si>
  <si>
    <t>Ok</t>
  </si>
  <si>
    <t>Pos.-Nr.</t>
  </si>
  <si>
    <t>Ergebnis:</t>
  </si>
  <si>
    <t>Aktivität</t>
  </si>
  <si>
    <t>Implementierung
begonnen am:</t>
  </si>
  <si>
    <t>Status:</t>
  </si>
  <si>
    <t>Bemerkungen/
aufgetretene 
Probleme:</t>
  </si>
  <si>
    <t>Implementierung
abgeschlossen am:</t>
  </si>
  <si>
    <t>PP</t>
  </si>
  <si>
    <t>Projektende</t>
  </si>
  <si>
    <t>Hinweise</t>
  </si>
  <si>
    <t>Einige Zellen enthalten Formeln, bedingte Formatierungen und Verknüpfungen, insbesondere in der Tabelle "Zeitplan und Statusbericht".</t>
  </si>
  <si>
    <t>Um neue Zeilen hinzuzufügen, sollte immer die "Einfügen"-Funktion genutzt werden (auch am Ende der Tabelle), dann werden die Formatierungen automatisch übernommen.</t>
  </si>
  <si>
    <t>Spalten, die Formeln beinhalten, sind mit einem hellblauen Kopf markiert. Die Formeln müssen in die jeweils eingefügten Zellen kopiert werden.</t>
  </si>
  <si>
    <t>Felder für mögliche Eingaben sind hellgrau bzw. gelb ausgefüllt.</t>
  </si>
  <si>
    <t>1 AT</t>
  </si>
  <si>
    <t>3.1</t>
  </si>
  <si>
    <t>3.3</t>
  </si>
  <si>
    <t>3.4</t>
  </si>
  <si>
    <t>3.5</t>
  </si>
  <si>
    <t xml:space="preserve">- </t>
  </si>
  <si>
    <t>3.6</t>
  </si>
  <si>
    <t>AP3.4</t>
  </si>
  <si>
    <t>3.7</t>
  </si>
  <si>
    <t xml:space="preserve">- Ermittlung der benötigten Funktionen
</t>
  </si>
  <si>
    <t>Datenbank-Modellierung und Implementierung</t>
  </si>
  <si>
    <t>Basisfunktionen: Server, Client-Server-Kommunikation</t>
  </si>
  <si>
    <t>Tabellen-Modellierung, Anbindung zur Datenbank</t>
  </si>
  <si>
    <t>AP3.5</t>
  </si>
  <si>
    <t>AP3.6</t>
  </si>
  <si>
    <t>AP3.7</t>
  </si>
  <si>
    <t>AP3.8</t>
  </si>
  <si>
    <t>Software-Dokumentation /  Projektbeschreibung</t>
  </si>
  <si>
    <t>3.8</t>
  </si>
  <si>
    <t>4.1</t>
  </si>
  <si>
    <t>Voruntersuchung/Konzeption/Analyse</t>
  </si>
  <si>
    <t>8</t>
  </si>
  <si>
    <t>9</t>
  </si>
  <si>
    <t>10</t>
  </si>
  <si>
    <t>11</t>
  </si>
  <si>
    <t>13</t>
  </si>
  <si>
    <t>14</t>
  </si>
  <si>
    <t>15</t>
  </si>
  <si>
    <t>17</t>
  </si>
  <si>
    <t>Datenbank-Modell entwickeln und umsetzen. Datenbank aufsetzen.</t>
  </si>
  <si>
    <t>- Tabellenmodell implementieren und mit der Datenbank verknüpfen. Die Tabelle soll den Inhalt der Datenbank zeigen und mit Zeichenketten gefiltert werden können.</t>
  </si>
  <si>
    <t>Getestet wurde anhand der Kernfunktionalitäten des Programms: Anzeige und Suche der Daten und deren Verknüpfung durch Keywords, ein neues Projekt bzw. neue Stammdaten anlegen, die Daten nachträglich bearbeiten.</t>
  </si>
  <si>
    <t>Alle Funktionalitäten müssen implementiert sein.</t>
  </si>
  <si>
    <t>Vollständigen Datensatz eintragen und speichern</t>
  </si>
  <si>
    <t>Voruntersuchung/Konzept/Analyse</t>
  </si>
  <si>
    <t>Projektplanung fixiert</t>
  </si>
  <si>
    <t>Pflichtenheft erstellt</t>
  </si>
  <si>
    <t>Feinentwurf angefertigt</t>
  </si>
  <si>
    <t>Umsetzung abgeschlossen</t>
  </si>
  <si>
    <t>Tests und Auswertung durchgeführt</t>
  </si>
  <si>
    <t>Tests abgeschlossen</t>
  </si>
  <si>
    <t>Software-Dokumentation/Projektbeschreibung durchgeführt</t>
  </si>
  <si>
    <t>Projektabschlussbericht verfasst</t>
  </si>
  <si>
    <t>PlanMyTrip</t>
  </si>
  <si>
    <t>Benutzer-Registrierung/Login mit Sessions</t>
  </si>
  <si>
    <t>Schnittstelle Eingabe Webbrowser mit Datenbank</t>
  </si>
  <si>
    <t>Darstellung in Benutzeroberfläche, speichern in Datenbank</t>
  </si>
  <si>
    <t>Web API anfragen generieren und darstellen</t>
  </si>
  <si>
    <t>-Suchanfragen mussten optimiert werden, um kompatibilität mit 'location' und den daraus resultierenden 'poi' zu gewährleisten
-Parameter 'location_id' (vorhanden in beiden Anfragen) muss verwendet werden um nach erfolgreiche location Suche eine poi Suche zu starten</t>
  </si>
  <si>
    <t>Web-API Anfragen zur späteren Ergebnisdarstellung von
1. Location (Country, Region, City) und
2. 20 beste Ergebnisse der Points of Interest (basierend auf Location Ergebnis)</t>
  </si>
  <si>
    <t>4 AT</t>
  </si>
  <si>
    <t>Erstellen eines Accounts bei Triposo (API Server) und API Token
Erstellung der REST API Anfrage mit den jeweiligen Endpoints 'location' und 'poi'.  
Festlegen, überprüfen und einfügen der vorhandenen und relevanten Parameter für beide Anfragen</t>
  </si>
  <si>
    <t>Mario Phillipp</t>
  </si>
  <si>
    <t>Erstellung funktionaler Web-Benutzeroberfläche</t>
  </si>
  <si>
    <t>AP3.9</t>
  </si>
  <si>
    <t>Feinentwurf Web-API Anfrage Frontend-Seitig</t>
  </si>
  <si>
    <t>AP3.10</t>
  </si>
  <si>
    <t xml:space="preserve">Modellierung funktionaler Benutzeroberfläche / HTML als Eingabemaske zur Suche und anschließenden Darstellung der Web-API Anfragen.
</t>
  </si>
  <si>
    <t>Modellierung und Implementierung der Datenbank</t>
  </si>
  <si>
    <t xml:space="preserve">Die Anforderungen an die Tabellen- oder Beziehungsstruktur können sich im Nachhinein ändern. 
</t>
  </si>
  <si>
    <t>Server-Klasse, Data Access Object und Grundlagen für die Kommunikation zwischen Client- und Serverklassen implementieren.</t>
  </si>
  <si>
    <t>- Tabellenmodell implementieren und Persistence/Entity-Klassen einbinden. Traveller Klassen zur Registrierung anlegen</t>
  </si>
  <si>
    <t xml:space="preserve">Registrierung eines neuen Travellers und/oder
Login mit  Email und Passwort
</t>
  </si>
  <si>
    <t>Prüfung ob Email bereits in Datenbank vorhanden und mit Passwort übereinstimmt,
 falls vorhanden, wird eine Session erzeugt</t>
  </si>
  <si>
    <t>Sicherstellen dass eingeloggter Traveller nur Locations für eigenen Account speichern kann
Speichern von PointsOfInterest nur mit vorhandener IdLocation(Fremdschlüssel)möglich</t>
  </si>
  <si>
    <t>Darstellung von Traveller und dessen Tabellen auf der Website</t>
  </si>
  <si>
    <t>Angefragte Location und PointsOfInterest an PHP Datei senden und in Datenbank speichern.</t>
  </si>
  <si>
    <t>Traveller muss erstellt und eingeloggt sein um Tabellen anzuzeigen und
die Manipulation von zugeordneten Datensätze bzw Neuerstellung zu ermöglichen
Funktionalität von "Create" funktioniert. Ebenso wie die "Update"-Funktionalität zum Überpfüfen aus dem Programm heraus.</t>
  </si>
  <si>
    <t>3.9</t>
  </si>
  <si>
    <t>16</t>
  </si>
  <si>
    <t>Umsetzung der API Anfrage und Verhalten der Vorauswahl von vorgeschlagenen Locations.
Nach Auswahl Location, Darstellung im Webbrowser und Möglichkeit der Ansicht von zugehörigen Points of Interest</t>
  </si>
  <si>
    <t>Locations zunächst durch Autocomplete -Funktion mit Vorschlägen Darstellen, durch Doppelclick laden in html.
Grundvoraussetzung um durch Submit-Button  20  PointsOfInterest (nach Rating absteigend) anzuzeigen.
Speichern Funktion von Locations nur als eingeloggter Traveller, 
von PointsOfIterest mit gespeicherter Location.</t>
  </si>
  <si>
    <t>Kommunikation mit REST-API Provider funktioniert, Daten werden übermittelt
Funktionierende Client-Server-Kommunikation.</t>
  </si>
  <si>
    <t>3.10</t>
  </si>
  <si>
    <t>19</t>
  </si>
  <si>
    <t>Html Seite mit funktionalem CSS erstellen, zum starten einer Suchanfragen.   
Ergebnis-Grundgerüst Darstellung vorerst hardcoded in  html Datei</t>
  </si>
  <si>
    <t>API Fetch Anfragen mit Async/Awaits generieren
Ergebnis html auslagern in externe Javascript File zur dynamischen Implementierung
Ergebnis Location in Html ausgeben und weitere Suchanfrage nach Points of Interest starten</t>
  </si>
  <si>
    <t>Die Anforderungen an die Tabellen- oder Beziehungsstruktur können sich im Nachhinein ändern. 
Dem sollte möglichst vorgebeugt werden, denn die Html Darstellung ist unmittelbar abhängig von den Parametern.
Dies könnte sich auch im Nachhinein auf die Struktur und implementierung der Datenbank auswirken</t>
  </si>
  <si>
    <t xml:space="preserve">Datenbank ist fertig implementiert und Verbindung mit dem Server ist aufgebaut
</t>
  </si>
  <si>
    <t>- Fertige Datenbank mit Beispiel-Einträgen, also ein funktionierendes "NeuesProjekt"-Anlegen.
- Die Startseite, damit die Funktionalität aus dem Programm heraus überprüft werden kann.</t>
  </si>
  <si>
    <t>Erstellung von html Dateien und Implementierung in PHP Seite
Erstellung von PHP Dateien mit zugehörigen html Tabellen zum anlegen und speichern von Traveller, Location und PointsOfInterest
Session erstellen um Login zu ermöglichen</t>
  </si>
  <si>
    <t>Angefragte Daten in Javascript als JSON auslesen und mit Hilfe von Key und Value-Paaren an PHP-Datei übermitteln
Von PHP mit Hilfe einer Server Request Methode Daten in die Datenbank speichern</t>
  </si>
  <si>
    <t xml:space="preserve">Funktionierende Client-Server-Kommunikation.
</t>
  </si>
  <si>
    <t xml:space="preserve">Übermittlung der Daten von Javascript zu PHP funktioniert nicht, 
Kompatibilität der Endpoints mit Variablen in JS und PHP stimmt nicht überein.
Zuordnung der Points of Interest zur Location Tabelle funktioniert nicht. </t>
  </si>
  <si>
    <t>Javascript-Seitige Übermittlung der angefragten Daten funktioniert einwandfrei.
PHP speichert die Daten in die Datenbank, wobei bei der Zuordnung von Points Of Interest zu den Locations (mittels Location ID) nicht funktionierte.
Zusätzliche Spalten LocationKey in beide Tabellen nachgetragen um Übereinstimmung zu gewährleisten.
Abfrage muss angepasst werden um eine eindeutige Zuweisung gewährleisten zu können</t>
  </si>
  <si>
    <t>m</t>
  </si>
  <si>
    <t>AP3.11</t>
  </si>
  <si>
    <t>AP3.12</t>
  </si>
  <si>
    <t>Implementierung von Modal-, Confirm- und Message-Funktionen</t>
  </si>
  <si>
    <t>Darstellung von Suchergebnissen durch JavaScript dynamisch erzeugtem Html</t>
  </si>
  <si>
    <t>Grafische Ausarbeitung des Webauftritts in Html mittels CSS</t>
  </si>
  <si>
    <t>18</t>
  </si>
  <si>
    <t>3.11</t>
  </si>
  <si>
    <t>3.12</t>
  </si>
  <si>
    <t>Darstellung in html mit ansprechender, funktionaler und übersichtlicher Gestaltung der Benutzeroberfläche mit Hilfe von CSS</t>
  </si>
  <si>
    <t xml:space="preserve">Erstellen einer Javascript Funktion für dynamisch erzeugte Elemente zur Anzeige aller relevanten Key-Values für Location und den PointsOf Interest nach Anfrage.
</t>
  </si>
  <si>
    <t>Programmabbruch durch Fehlermeldungen in Verbindung mit nicht vorhandenen Key-Parametern.
Problem behoben mit default Wert, falls nicht vorhanden.</t>
  </si>
  <si>
    <t>API Anfrage vollständig funktionsfähig</t>
  </si>
  <si>
    <t xml:space="preserve">Nachträgliche Änderung der Html/CSS Darstellung erfordert Mehraufwand durch Umstellung der JS Funktionen.
</t>
  </si>
  <si>
    <t>Grafische Gestaltung und Modellierung der PlanMyTrip-Website sowie sämtlichen zugehörigen html-Include Dateien zur abgestimmten Darstellung des fertigen Webauftrittes.</t>
  </si>
  <si>
    <t>Nachträgliche grafische Korrekturen verursachen erheblichen Mehraufwand durch Änderung von Html, CSS und evtl JS Funktionen.</t>
  </si>
  <si>
    <t>Keine grafische Gestaltung für mobile Endgeräte implementiert</t>
  </si>
  <si>
    <t>Implementerung GoogleMaps Modal für aktuell angefragte sowie gespeicherte PointsOf Interest.
Message-Funktionen beim Speichern der Suchanfrage in die Datenbank, sowie bei Änderungen und/oder erstellen eigener Inhalte.
Einfache Confirm-Funktion beim löschen von Inhalten.</t>
  </si>
  <si>
    <t>grafische Gestaltung, erstellen der Javascript Funktionen bei Click-Event für GoogleMaps Modal und Message-Funktionen.
Browserseitige Confirm-Funktion mit Javascript.</t>
  </si>
  <si>
    <t>Adressierung der Click-Funktionen bei dynamischen Inhalten wurde zum Teil mit Data-Attributen behoben.</t>
  </si>
  <si>
    <t>Änderungen der grafischen Darstellung / Klassen-Attributen erfordert erheblichen Mehraufwand zur Sicherstellung der Click-Funktionalitäten</t>
  </si>
  <si>
    <t>IBB</t>
  </si>
  <si>
    <t>- Test der Textsuche, der eingeschränkten Suche und der Keywords.
- Neue Projekte anlegen
- Projekte bearbeiten und speichern
- Popup Modal und Confirm Buttons anzeigen</t>
  </si>
  <si>
    <t>Email Validierung fehlgeschlagen</t>
  </si>
  <si>
    <t>Validierungsfunktion überarbeitet</t>
  </si>
  <si>
    <t>Suchanfrage starten</t>
  </si>
  <si>
    <t>Create Traveller</t>
  </si>
  <si>
    <t>Fetch API Anfrage durch Dropdown Auswahl und Click um Ergebnisse anzuzeigen</t>
  </si>
  <si>
    <t>POI Anzeige abgebrochen, da Key-Value für Link nicht vorhanden</t>
  </si>
  <si>
    <t>Überprüfungsfunktion für entsprechenden Key-Value implementiert</t>
  </si>
  <si>
    <t>Ergebnisse werden korrekt dargestellt</t>
  </si>
  <si>
    <t>Status Meldung und Speicherung funktionieren korrekt</t>
  </si>
  <si>
    <t>Speichernfunktion mit Status-Meldung</t>
  </si>
  <si>
    <t xml:space="preserve">Speichern von Location und POI mit Status-Meldung angezeigt im Submit Button </t>
  </si>
  <si>
    <t>Button wird auf inaktiv gesetzt wenn gespeichert bzw bereits vorhanden</t>
  </si>
  <si>
    <t>Keine Fehlermeldung beim Speichern der Poi, wenn keine zugehörige Location existiert</t>
  </si>
  <si>
    <t>Funktion überprüft und angepasst</t>
  </si>
  <si>
    <t>4</t>
  </si>
  <si>
    <t>Speichern Status-Meldung</t>
  </si>
  <si>
    <t>Öffnen und schließen der Liste</t>
  </si>
  <si>
    <t>Auf-und zuklappen der gespeicherten Location Liste, einzeln und gesamt</t>
  </si>
  <si>
    <t>Bereits geöffnete Locations wurden bei ausklappen der Gesamtliste wieder geschlossen</t>
  </si>
  <si>
    <t>Funktionslogik überprüft und umgestellt</t>
  </si>
  <si>
    <t>Liste lässt sich öffnen und schließen</t>
  </si>
  <si>
    <t>5</t>
  </si>
  <si>
    <t>Eigene Datensätze speichern und/oder Vorhandene updaten</t>
  </si>
  <si>
    <t>Eigene Datensätze (Location, POI) speichern und/oder vorhandene Datensätze updaten bzw. löschen</t>
  </si>
  <si>
    <t>beim  Speichern wurde nicht auf Duplikate geprüft</t>
  </si>
  <si>
    <t>SQL Anfrage generiert und implementiert</t>
  </si>
  <si>
    <t>nach dem Speichern wird Status-Message angezeigt</t>
  </si>
  <si>
    <t>beim Löschen erscheint ein Confirm-Popup</t>
  </si>
  <si>
    <t>Überpfüfung ob alle Felder ausgefüllt sind funktioniert</t>
  </si>
  <si>
    <t>6</t>
  </si>
  <si>
    <t>Embedded Google Maps Modal</t>
  </si>
  <si>
    <t>Embedded Google Maps Modal bei klick auf Link (Suchanfrage und gespeicherte POI's)</t>
  </si>
  <si>
    <t>Modal lässt sich öffnen und bei Klick ausserhalb wieder schließen</t>
  </si>
  <si>
    <t>Eigene Datensätze speichern, updaten</t>
  </si>
  <si>
    <t>Einen neuen Traveller erstellen, Prozess abbrechen</t>
  </si>
  <si>
    <t xml:space="preserve">- Ermittlung der benötigten Funktionen
- Unterteilung in Traveller (für den späteren Login), 
  Location und PointOfInterest als Kind (von Location)
</t>
  </si>
  <si>
    <t>0 Arbeitstag(e)</t>
  </si>
  <si>
    <t>Unterbrechung von 1 Monat durch Javascript Kurs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</si>
</sst>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8"/>
      <color rgb="FF0070C0"/>
      <name val="Calibri"/>
      <family val="2"/>
      <scheme val="minor"/>
    </font>
    <font>
      <sz val="11"/>
      <color rgb="FF0070C0"/>
      <name val="Calibri"/>
      <family val="2"/>
      <scheme val="minor"/>
    </font>
    <font>
      <sz val="11"/>
      <name val="Calibri"/>
      <family val="2"/>
      <scheme val="minor"/>
    </font>
    <font>
      <b/>
      <sz val="18"/>
      <color rgb="FF0070C0"/>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theme="11"/>
      <name val="Calibri"/>
      <family val="2"/>
      <scheme val="minor"/>
    </font>
    <font>
      <sz val="8"/>
      <name val="Calibri"/>
      <family val="2"/>
      <scheme val="minor"/>
    </font>
    <font>
      <b/>
      <sz val="11"/>
      <name val="Calibri"/>
      <family val="2"/>
      <scheme val="minor"/>
    </font>
    <font>
      <sz val="11"/>
      <color rgb="FFFFFF00"/>
      <name val="Calibri"/>
      <family val="2"/>
      <scheme val="minor"/>
    </font>
    <font>
      <sz val="11"/>
      <color rgb="FFFFFF99"/>
      <name val="Calibri"/>
      <family val="2"/>
      <scheme val="minor"/>
    </font>
  </fonts>
  <fills count="8">
    <fill>
      <patternFill patternType="none"/>
    </fill>
    <fill>
      <patternFill patternType="gray125"/>
    </fill>
    <fill>
      <patternFill patternType="solid">
        <fgColor rgb="FFFFFF9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CCFFFF"/>
        <bgColor indexed="64"/>
      </patternFill>
    </fill>
    <fill>
      <patternFill patternType="solid">
        <fgColor theme="9" tint="0.79998168889431442"/>
        <bgColor indexed="64"/>
      </patternFill>
    </fill>
    <fill>
      <patternFill patternType="solid">
        <fgColor theme="0"/>
        <bgColor indexed="64"/>
      </patternFill>
    </fill>
  </fills>
  <borders count="4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s>
  <cellStyleXfs count="3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7">
    <xf numFmtId="0" fontId="0" fillId="0" borderId="0" xfId="0"/>
    <xf numFmtId="14" fontId="0" fillId="0" borderId="0" xfId="0" applyNumberFormat="1"/>
    <xf numFmtId="0" fontId="1" fillId="0" borderId="0" xfId="0" applyFont="1"/>
    <xf numFmtId="0" fontId="2" fillId="0" borderId="0" xfId="0" applyFont="1"/>
    <xf numFmtId="0" fontId="1" fillId="0" borderId="0" xfId="0" applyFont="1" applyAlignment="1">
      <alignment horizontal="left"/>
    </xf>
    <xf numFmtId="0" fontId="0" fillId="0" borderId="0" xfId="0" applyAlignment="1">
      <alignment horizontal="left"/>
    </xf>
    <xf numFmtId="0" fontId="0" fillId="0" borderId="0" xfId="0" applyAlignment="1">
      <alignment horizontal="right"/>
    </xf>
    <xf numFmtId="0" fontId="3" fillId="0" borderId="0" xfId="0" applyFont="1"/>
    <xf numFmtId="0" fontId="0" fillId="2" borderId="0" xfId="0" applyNumberFormat="1" applyFill="1"/>
    <xf numFmtId="2" fontId="0" fillId="0" borderId="0" xfId="0" applyNumberFormat="1"/>
    <xf numFmtId="0" fontId="1" fillId="0" borderId="7" xfId="0" applyFont="1" applyBorder="1" applyAlignment="1">
      <alignment horizontal="left"/>
    </xf>
    <xf numFmtId="0" fontId="1" fillId="0" borderId="7" xfId="0" applyFont="1" applyBorder="1"/>
    <xf numFmtId="0" fontId="1" fillId="0" borderId="7" xfId="0" quotePrefix="1" applyFont="1" applyBorder="1" applyAlignment="1">
      <alignment wrapText="1"/>
    </xf>
    <xf numFmtId="14" fontId="0" fillId="2" borderId="0" xfId="0" applyNumberFormat="1" applyFill="1" applyAlignment="1"/>
    <xf numFmtId="0" fontId="0" fillId="0" borderId="0" xfId="0" applyAlignment="1"/>
    <xf numFmtId="14" fontId="0" fillId="0" borderId="0" xfId="0" applyNumberFormat="1" applyFill="1" applyAlignment="1"/>
    <xf numFmtId="0" fontId="0" fillId="0" borderId="0" xfId="0" applyFill="1" applyAlignment="1">
      <alignment horizontal="right"/>
    </xf>
    <xf numFmtId="49" fontId="1" fillId="0" borderId="7" xfId="0" applyNumberFormat="1" applyFont="1" applyBorder="1" applyAlignment="1">
      <alignment horizontal="left"/>
    </xf>
    <xf numFmtId="0" fontId="0" fillId="3" borderId="0" xfId="0" applyFill="1" applyAlignment="1">
      <alignment horizontal="left"/>
    </xf>
    <xf numFmtId="0" fontId="0" fillId="3" borderId="0" xfId="0" applyFill="1"/>
    <xf numFmtId="0" fontId="5" fillId="0" borderId="0" xfId="0" applyFont="1" applyFill="1" applyAlignment="1">
      <alignment horizontal="center"/>
    </xf>
    <xf numFmtId="0" fontId="0" fillId="0" borderId="0" xfId="0" applyAlignment="1">
      <alignment vertical="top" wrapText="1"/>
    </xf>
    <xf numFmtId="49" fontId="4" fillId="4" borderId="0" xfId="0" applyNumberFormat="1" applyFont="1" applyFill="1"/>
    <xf numFmtId="49" fontId="3" fillId="0" borderId="0" xfId="0" applyNumberFormat="1" applyFont="1" applyFill="1"/>
    <xf numFmtId="49" fontId="3" fillId="0" borderId="0" xfId="0" applyNumberFormat="1" applyFont="1" applyAlignment="1">
      <alignment horizontal="left"/>
    </xf>
    <xf numFmtId="0" fontId="3" fillId="0" borderId="0" xfId="0" applyFont="1" applyAlignment="1">
      <alignment horizontal="left"/>
    </xf>
    <xf numFmtId="0" fontId="0" fillId="0" borderId="0" xfId="0" applyAlignment="1">
      <alignment wrapText="1"/>
    </xf>
    <xf numFmtId="0" fontId="0" fillId="0" borderId="4" xfId="0" applyBorder="1" applyAlignment="1">
      <alignment vertical="top"/>
    </xf>
    <xf numFmtId="0" fontId="0" fillId="0" borderId="5" xfId="0" applyBorder="1" applyAlignment="1">
      <alignment vertical="top"/>
    </xf>
    <xf numFmtId="0" fontId="0" fillId="0" borderId="0" xfId="0" applyAlignment="1">
      <alignment vertical="top"/>
    </xf>
    <xf numFmtId="14" fontId="0" fillId="0" borderId="0" xfId="0" applyNumberFormat="1" applyAlignment="1">
      <alignment vertical="top"/>
    </xf>
    <xf numFmtId="0" fontId="3" fillId="4" borderId="0" xfId="0" applyFont="1" applyFill="1" applyAlignment="1">
      <alignment horizontal="left"/>
    </xf>
    <xf numFmtId="0" fontId="0" fillId="0" borderId="0" xfId="0" applyFill="1" applyAlignment="1">
      <alignment wrapText="1"/>
    </xf>
    <xf numFmtId="0" fontId="1" fillId="0" borderId="7" xfId="0" applyFont="1" applyFill="1" applyBorder="1" applyAlignment="1">
      <alignment wrapText="1"/>
    </xf>
    <xf numFmtId="49" fontId="1" fillId="0" borderId="0" xfId="0" applyNumberFormat="1" applyFont="1" applyAlignment="1">
      <alignment horizontal="left" vertical="top"/>
    </xf>
    <xf numFmtId="49" fontId="0" fillId="0" borderId="0" xfId="0" applyNumberFormat="1" applyAlignment="1">
      <alignment horizontal="left" vertical="top"/>
    </xf>
    <xf numFmtId="49" fontId="0" fillId="0" borderId="0" xfId="0" applyNumberFormat="1" applyAlignment="1">
      <alignment vertical="top"/>
    </xf>
    <xf numFmtId="0" fontId="0" fillId="0" borderId="0" xfId="0" applyAlignment="1">
      <alignment horizontal="left" vertical="top"/>
    </xf>
    <xf numFmtId="49" fontId="6" fillId="0" borderId="0" xfId="0" applyNumberFormat="1" applyFont="1" applyAlignment="1">
      <alignment horizontal="right" vertical="top"/>
    </xf>
    <xf numFmtId="14" fontId="6" fillId="0" borderId="0" xfId="0" applyNumberFormat="1" applyFont="1" applyFill="1" applyAlignment="1">
      <alignment vertical="top"/>
    </xf>
    <xf numFmtId="0" fontId="6" fillId="0" borderId="0" xfId="0" applyFont="1" applyAlignment="1">
      <alignment vertical="top"/>
    </xf>
    <xf numFmtId="49" fontId="0" fillId="0" borderId="8" xfId="0" applyNumberFormat="1" applyBorder="1" applyAlignment="1">
      <alignment horizontal="right" vertical="top"/>
    </xf>
    <xf numFmtId="1" fontId="0" fillId="0" borderId="8" xfId="0" applyNumberFormat="1" applyBorder="1" applyAlignment="1">
      <alignment vertical="top"/>
    </xf>
    <xf numFmtId="1" fontId="0" fillId="0" borderId="8" xfId="0" applyNumberFormat="1" applyBorder="1" applyAlignment="1">
      <alignment horizontal="right" vertical="top"/>
    </xf>
    <xf numFmtId="49" fontId="0" fillId="0" borderId="0" xfId="0" applyNumberFormat="1" applyAlignment="1">
      <alignment horizontal="right" vertical="top"/>
    </xf>
    <xf numFmtId="49" fontId="0" fillId="3" borderId="0" xfId="0" applyNumberFormat="1" applyFill="1" applyAlignment="1">
      <alignment horizontal="left" vertical="top"/>
    </xf>
    <xf numFmtId="49" fontId="3" fillId="0" borderId="0" xfId="0" applyNumberFormat="1" applyFont="1" applyAlignment="1">
      <alignment horizontal="left" vertical="top"/>
    </xf>
    <xf numFmtId="0" fontId="5" fillId="0" borderId="0" xfId="0" applyFont="1" applyFill="1" applyAlignment="1">
      <alignment horizontal="center" vertical="top"/>
    </xf>
    <xf numFmtId="0" fontId="0" fillId="0" borderId="0" xfId="0" applyFill="1" applyAlignment="1">
      <alignment vertical="top"/>
    </xf>
    <xf numFmtId="49" fontId="3" fillId="0" borderId="11" xfId="0" applyNumberFormat="1" applyFont="1" applyBorder="1" applyAlignment="1">
      <alignment vertical="top"/>
    </xf>
    <xf numFmtId="49" fontId="0" fillId="3" borderId="11" xfId="0" applyNumberFormat="1" applyFill="1" applyBorder="1" applyAlignment="1">
      <alignment vertical="top"/>
    </xf>
    <xf numFmtId="49" fontId="3" fillId="0" borderId="11" xfId="0" applyNumberFormat="1" applyFont="1" applyFill="1" applyBorder="1" applyAlignment="1">
      <alignment vertical="top"/>
    </xf>
    <xf numFmtId="0" fontId="3" fillId="0" borderId="11" xfId="0" applyFont="1" applyBorder="1" applyAlignment="1">
      <alignment vertical="top"/>
    </xf>
    <xf numFmtId="49" fontId="4" fillId="3" borderId="11" xfId="0" applyNumberFormat="1" applyFont="1" applyFill="1" applyBorder="1" applyAlignment="1">
      <alignment vertical="top"/>
    </xf>
    <xf numFmtId="14" fontId="0" fillId="0" borderId="0" xfId="0" applyNumberFormat="1" applyAlignment="1"/>
    <xf numFmtId="49" fontId="1" fillId="0" borderId="12" xfId="0" applyNumberFormat="1" applyFont="1" applyBorder="1" applyAlignment="1"/>
    <xf numFmtId="0" fontId="1" fillId="0" borderId="7" xfId="0" quotePrefix="1" applyFont="1" applyBorder="1" applyAlignment="1">
      <alignment horizontal="center" wrapText="1"/>
    </xf>
    <xf numFmtId="0" fontId="1" fillId="5" borderId="0" xfId="0" applyFont="1" applyFill="1" applyBorder="1" applyAlignment="1">
      <alignment horizontal="center"/>
    </xf>
    <xf numFmtId="0" fontId="1" fillId="5" borderId="7" xfId="0" applyFont="1" applyFill="1" applyBorder="1" applyAlignment="1">
      <alignment horizontal="center"/>
    </xf>
    <xf numFmtId="0" fontId="1" fillId="0" borderId="10" xfId="0" applyFont="1" applyBorder="1" applyAlignment="1">
      <alignment horizontal="center"/>
    </xf>
    <xf numFmtId="14" fontId="1" fillId="5" borderId="7" xfId="0" applyNumberFormat="1" applyFont="1" applyFill="1" applyBorder="1" applyAlignment="1">
      <alignment horizontal="center"/>
    </xf>
    <xf numFmtId="0" fontId="1" fillId="0" borderId="0" xfId="0" applyFont="1" applyAlignment="1">
      <alignment horizontal="left" vertical="top"/>
    </xf>
    <xf numFmtId="49" fontId="2" fillId="0" borderId="0" xfId="0" applyNumberFormat="1" applyFont="1" applyAlignment="1">
      <alignment vertical="top"/>
    </xf>
    <xf numFmtId="49" fontId="0" fillId="0" borderId="16" xfId="0" applyNumberFormat="1" applyBorder="1" applyAlignment="1">
      <alignment vertical="top"/>
    </xf>
    <xf numFmtId="49" fontId="0" fillId="0" borderId="17" xfId="0" applyNumberFormat="1" applyBorder="1" applyAlignment="1">
      <alignment vertical="top"/>
    </xf>
    <xf numFmtId="49" fontId="0" fillId="0" borderId="0" xfId="0" applyNumberFormat="1" applyAlignment="1">
      <alignment vertical="top" wrapText="1"/>
    </xf>
    <xf numFmtId="0" fontId="1" fillId="0" borderId="15" xfId="0" applyFont="1" applyBorder="1" applyAlignment="1">
      <alignment vertical="top"/>
    </xf>
    <xf numFmtId="0" fontId="1" fillId="0" borderId="16" xfId="0" applyFont="1" applyBorder="1" applyAlignment="1">
      <alignment vertical="top"/>
    </xf>
    <xf numFmtId="0" fontId="1" fillId="0" borderId="19" xfId="0" applyFont="1" applyBorder="1" applyAlignment="1">
      <alignment vertical="top"/>
    </xf>
    <xf numFmtId="0" fontId="1" fillId="0" borderId="21" xfId="0" applyFont="1" applyBorder="1" applyAlignment="1">
      <alignment vertical="top"/>
    </xf>
    <xf numFmtId="0" fontId="1" fillId="0" borderId="21" xfId="0" applyFont="1" applyBorder="1" applyAlignment="1">
      <alignment vertical="top" wrapText="1"/>
    </xf>
    <xf numFmtId="0" fontId="1" fillId="0" borderId="23" xfId="0" applyFont="1" applyBorder="1" applyAlignment="1">
      <alignment vertical="top" wrapText="1"/>
    </xf>
    <xf numFmtId="0" fontId="0" fillId="0" borderId="24" xfId="0" applyBorder="1" applyAlignment="1">
      <alignment vertical="top"/>
    </xf>
    <xf numFmtId="0" fontId="0" fillId="0" borderId="25" xfId="0" applyBorder="1" applyAlignment="1">
      <alignment vertical="top"/>
    </xf>
    <xf numFmtId="14" fontId="1" fillId="0" borderId="7" xfId="0" applyNumberFormat="1" applyFont="1" applyFill="1" applyBorder="1" applyAlignment="1">
      <alignment horizontal="center"/>
    </xf>
    <xf numFmtId="49" fontId="2" fillId="0" borderId="0" xfId="0" applyNumberFormat="1" applyFont="1" applyAlignment="1">
      <alignment vertical="top" wrapText="1"/>
    </xf>
    <xf numFmtId="49" fontId="5" fillId="0" borderId="0" xfId="0" applyNumberFormat="1" applyFont="1" applyFill="1" applyAlignment="1">
      <alignment horizontal="center" vertical="top" wrapText="1"/>
    </xf>
    <xf numFmtId="14" fontId="0" fillId="0" borderId="0" xfId="0" applyNumberFormat="1" applyAlignment="1">
      <alignment vertical="top" wrapText="1"/>
    </xf>
    <xf numFmtId="14" fontId="0" fillId="0" borderId="0" xfId="0" applyNumberFormat="1" applyAlignment="1">
      <alignment horizontal="left" vertical="top" wrapText="1"/>
    </xf>
    <xf numFmtId="49" fontId="1" fillId="0" borderId="8" xfId="0" applyNumberFormat="1" applyFont="1" applyBorder="1" applyAlignment="1">
      <alignment vertical="top" wrapText="1"/>
    </xf>
    <xf numFmtId="49" fontId="1" fillId="0" borderId="8" xfId="0" applyNumberFormat="1" applyFont="1" applyBorder="1" applyAlignment="1">
      <alignment vertical="top"/>
    </xf>
    <xf numFmtId="49" fontId="1" fillId="0" borderId="26" xfId="0" applyNumberFormat="1" applyFont="1" applyBorder="1" applyAlignment="1">
      <alignment vertical="top"/>
    </xf>
    <xf numFmtId="49" fontId="0" fillId="0" borderId="27" xfId="0" applyNumberFormat="1" applyBorder="1" applyAlignment="1">
      <alignment vertical="top" wrapText="1"/>
    </xf>
    <xf numFmtId="49" fontId="1" fillId="0" borderId="27" xfId="0" applyNumberFormat="1" applyFont="1" applyBorder="1" applyAlignment="1">
      <alignment vertical="top"/>
    </xf>
    <xf numFmtId="49" fontId="0" fillId="0" borderId="18" xfId="0" applyNumberFormat="1" applyBorder="1" applyAlignment="1">
      <alignment vertical="top" wrapText="1"/>
    </xf>
    <xf numFmtId="49" fontId="0" fillId="0" borderId="20" xfId="0" applyNumberFormat="1" applyBorder="1" applyAlignment="1">
      <alignment vertical="top" wrapText="1"/>
    </xf>
    <xf numFmtId="49" fontId="1" fillId="0" borderId="21" xfId="0" applyNumberFormat="1" applyFont="1" applyBorder="1" applyAlignment="1">
      <alignment vertical="top"/>
    </xf>
    <xf numFmtId="49" fontId="1" fillId="0" borderId="22" xfId="0" applyNumberFormat="1" applyFont="1" applyBorder="1" applyAlignment="1">
      <alignment vertical="top" wrapText="1"/>
    </xf>
    <xf numFmtId="49" fontId="0" fillId="0" borderId="28" xfId="0" applyNumberFormat="1" applyBorder="1" applyAlignment="1">
      <alignment vertical="top"/>
    </xf>
    <xf numFmtId="14" fontId="0" fillId="0" borderId="0" xfId="0" applyNumberFormat="1" applyBorder="1" applyAlignment="1">
      <alignment horizontal="left" vertical="top" wrapText="1"/>
    </xf>
    <xf numFmtId="49" fontId="0" fillId="0" borderId="0" xfId="0" applyNumberFormat="1" applyBorder="1" applyAlignment="1">
      <alignment vertical="top"/>
    </xf>
    <xf numFmtId="49" fontId="0" fillId="0" borderId="29" xfId="0" applyNumberFormat="1" applyBorder="1" applyAlignment="1">
      <alignment vertical="top" wrapText="1"/>
    </xf>
    <xf numFmtId="49" fontId="0" fillId="0" borderId="30" xfId="0" applyNumberFormat="1" applyBorder="1" applyAlignment="1">
      <alignment vertical="top"/>
    </xf>
    <xf numFmtId="14" fontId="0" fillId="0" borderId="31" xfId="0" applyNumberFormat="1" applyBorder="1" applyAlignment="1">
      <alignment horizontal="left" vertical="top" wrapText="1"/>
    </xf>
    <xf numFmtId="49" fontId="0" fillId="0" borderId="31" xfId="0" applyNumberFormat="1" applyBorder="1" applyAlignment="1">
      <alignment vertical="top"/>
    </xf>
    <xf numFmtId="49" fontId="0" fillId="0" borderId="32" xfId="0" applyNumberFormat="1" applyBorder="1" applyAlignment="1">
      <alignment vertical="top" wrapText="1"/>
    </xf>
    <xf numFmtId="49" fontId="1" fillId="0" borderId="7" xfId="0" applyNumberFormat="1" applyFont="1" applyBorder="1" applyAlignment="1">
      <alignment vertical="top"/>
    </xf>
    <xf numFmtId="49" fontId="1" fillId="0" borderId="7" xfId="0" applyNumberFormat="1" applyFont="1" applyBorder="1" applyAlignment="1">
      <alignment vertical="top" wrapText="1"/>
    </xf>
    <xf numFmtId="0" fontId="1" fillId="0" borderId="33" xfId="0" applyFont="1" applyBorder="1" applyAlignment="1">
      <alignment vertical="top" wrapText="1"/>
    </xf>
    <xf numFmtId="49" fontId="0" fillId="0" borderId="34" xfId="0" applyNumberFormat="1" applyBorder="1" applyAlignment="1"/>
    <xf numFmtId="0" fontId="0" fillId="0" borderId="34" xfId="0" applyBorder="1" applyAlignment="1">
      <alignment vertical="top"/>
    </xf>
    <xf numFmtId="0" fontId="0" fillId="0" borderId="35" xfId="0" applyBorder="1" applyAlignment="1">
      <alignment vertical="top"/>
    </xf>
    <xf numFmtId="14" fontId="0" fillId="0" borderId="8" xfId="0" applyNumberFormat="1" applyBorder="1" applyAlignment="1">
      <alignment horizontal="left"/>
    </xf>
    <xf numFmtId="0" fontId="1" fillId="0" borderId="8" xfId="0" applyFont="1" applyBorder="1" applyAlignment="1"/>
    <xf numFmtId="0" fontId="1" fillId="0" borderId="33" xfId="0" applyFont="1" applyBorder="1" applyAlignment="1">
      <alignment vertical="top"/>
    </xf>
    <xf numFmtId="0" fontId="1" fillId="0" borderId="36" xfId="0" applyFont="1" applyBorder="1" applyAlignment="1">
      <alignment vertical="top" wrapText="1"/>
    </xf>
    <xf numFmtId="0" fontId="0" fillId="0" borderId="22" xfId="0" applyBorder="1" applyAlignment="1"/>
    <xf numFmtId="14" fontId="0" fillId="0" borderId="24" xfId="0" applyNumberFormat="1" applyBorder="1" applyAlignment="1">
      <alignment horizontal="left"/>
    </xf>
    <xf numFmtId="0" fontId="0" fillId="0" borderId="0" xfId="0" applyFill="1" applyAlignment="1"/>
    <xf numFmtId="0" fontId="0" fillId="2" borderId="0" xfId="0" applyNumberFormat="1" applyFill="1" applyAlignment="1"/>
    <xf numFmtId="14" fontId="0" fillId="2" borderId="9" xfId="0" applyNumberFormat="1" applyFill="1" applyBorder="1" applyAlignment="1"/>
    <xf numFmtId="0" fontId="7" fillId="0" borderId="0" xfId="0" applyFont="1" applyAlignment="1">
      <alignment vertical="top"/>
    </xf>
    <xf numFmtId="14" fontId="0" fillId="0" borderId="39" xfId="0" applyNumberFormat="1" applyBorder="1" applyAlignment="1"/>
    <xf numFmtId="0" fontId="1" fillId="0" borderId="30" xfId="0" applyFont="1" applyBorder="1" applyAlignment="1">
      <alignment vertical="top" wrapText="1"/>
    </xf>
    <xf numFmtId="14" fontId="0" fillId="0" borderId="31" xfId="0" applyNumberFormat="1" applyBorder="1" applyAlignment="1">
      <alignment horizontal="left"/>
    </xf>
    <xf numFmtId="0" fontId="0" fillId="0" borderId="31" xfId="0" applyBorder="1" applyAlignment="1">
      <alignment vertical="top"/>
    </xf>
    <xf numFmtId="0" fontId="0" fillId="0" borderId="32" xfId="0" applyBorder="1" applyAlignment="1">
      <alignment vertical="top"/>
    </xf>
    <xf numFmtId="0" fontId="0" fillId="0" borderId="0" xfId="0" applyNumberFormat="1" applyFill="1" applyAlignment="1">
      <alignment horizontal="left" vertical="top"/>
    </xf>
    <xf numFmtId="0" fontId="0" fillId="0" borderId="0" xfId="0" applyNumberFormat="1" applyFill="1" applyAlignment="1">
      <alignment vertical="top"/>
    </xf>
    <xf numFmtId="0" fontId="0" fillId="0" borderId="0" xfId="0" applyNumberFormat="1" applyFill="1" applyAlignment="1">
      <alignment wrapText="1"/>
    </xf>
    <xf numFmtId="1" fontId="0" fillId="0" borderId="0" xfId="0" applyNumberFormat="1"/>
    <xf numFmtId="49" fontId="4" fillId="7" borderId="0" xfId="0" applyNumberFormat="1" applyFont="1" applyFill="1"/>
    <xf numFmtId="0" fontId="11" fillId="0" borderId="15" xfId="0" applyFont="1" applyBorder="1" applyAlignment="1">
      <alignment vertical="top"/>
    </xf>
    <xf numFmtId="49" fontId="4" fillId="0" borderId="16" xfId="0" applyNumberFormat="1" applyFont="1" applyBorder="1" applyAlignment="1">
      <alignment vertical="top"/>
    </xf>
    <xf numFmtId="0" fontId="11" fillId="0" borderId="16" xfId="0" applyFont="1" applyBorder="1" applyAlignment="1">
      <alignment vertical="top"/>
    </xf>
    <xf numFmtId="49" fontId="4" fillId="0" borderId="17" xfId="0" applyNumberFormat="1" applyFont="1" applyBorder="1" applyAlignment="1">
      <alignment vertical="top"/>
    </xf>
    <xf numFmtId="0" fontId="11" fillId="0" borderId="19" xfId="0" applyFont="1" applyBorder="1" applyAlignment="1">
      <alignment vertical="top"/>
    </xf>
    <xf numFmtId="0" fontId="11" fillId="0" borderId="33" xfId="0" applyFont="1" applyBorder="1" applyAlignment="1">
      <alignment vertical="top"/>
    </xf>
    <xf numFmtId="0" fontId="11" fillId="0" borderId="36" xfId="0" applyFont="1" applyBorder="1" applyAlignment="1">
      <alignment vertical="top" wrapText="1"/>
    </xf>
    <xf numFmtId="0" fontId="11" fillId="0" borderId="21" xfId="0" applyFont="1" applyBorder="1" applyAlignment="1">
      <alignment vertical="top"/>
    </xf>
    <xf numFmtId="0" fontId="11" fillId="0" borderId="21" xfId="0" applyFont="1" applyBorder="1" applyAlignment="1">
      <alignment vertical="top" wrapText="1"/>
    </xf>
    <xf numFmtId="0" fontId="11" fillId="0" borderId="33" xfId="0" applyFont="1" applyBorder="1" applyAlignment="1">
      <alignment vertical="top" wrapText="1"/>
    </xf>
    <xf numFmtId="49" fontId="4" fillId="0" borderId="34" xfId="0" applyNumberFormat="1" applyFont="1" applyBorder="1" applyAlignment="1"/>
    <xf numFmtId="0" fontId="4" fillId="0" borderId="34" xfId="0" applyFont="1" applyBorder="1" applyAlignment="1">
      <alignment vertical="top"/>
    </xf>
    <xf numFmtId="0" fontId="4" fillId="0" borderId="35" xfId="0" applyFont="1" applyBorder="1" applyAlignment="1">
      <alignment vertical="top"/>
    </xf>
    <xf numFmtId="14" fontId="4" fillId="0" borderId="8" xfId="0" applyNumberFormat="1" applyFont="1" applyBorder="1" applyAlignment="1">
      <alignment horizontal="left"/>
    </xf>
    <xf numFmtId="0" fontId="11" fillId="0" borderId="8" xfId="0" applyFont="1" applyBorder="1" applyAlignment="1"/>
    <xf numFmtId="0" fontId="4" fillId="0" borderId="22" xfId="0" applyFont="1" applyBorder="1" applyAlignment="1"/>
    <xf numFmtId="0" fontId="11" fillId="0" borderId="23" xfId="0" applyFont="1" applyBorder="1" applyAlignment="1">
      <alignment vertical="top" wrapText="1"/>
    </xf>
    <xf numFmtId="0" fontId="4" fillId="0" borderId="24" xfId="0" applyFont="1" applyBorder="1" applyAlignment="1">
      <alignment vertical="top"/>
    </xf>
    <xf numFmtId="0" fontId="4" fillId="0" borderId="25" xfId="0" applyFont="1" applyBorder="1" applyAlignment="1">
      <alignment vertical="top"/>
    </xf>
    <xf numFmtId="14" fontId="12" fillId="2" borderId="0" xfId="0" applyNumberFormat="1" applyFont="1" applyFill="1" applyAlignment="1"/>
    <xf numFmtId="14" fontId="13" fillId="2" borderId="0" xfId="0" applyNumberFormat="1" applyFont="1" applyFill="1" applyAlignment="1"/>
    <xf numFmtId="0" fontId="5" fillId="0" borderId="7" xfId="0" applyFont="1" applyBorder="1" applyAlignment="1">
      <alignment horizontal="center"/>
    </xf>
    <xf numFmtId="0" fontId="0" fillId="0" borderId="1" xfId="0" applyBorder="1" applyAlignment="1">
      <alignment horizontal="center" vertical="top"/>
    </xf>
    <xf numFmtId="0" fontId="0" fillId="0" borderId="2" xfId="0" applyBorder="1" applyAlignment="1">
      <alignment horizontal="center" vertical="top"/>
    </xf>
    <xf numFmtId="0" fontId="0" fillId="0" borderId="2" xfId="0" applyBorder="1" applyAlignment="1">
      <alignment horizontal="center" wrapText="1"/>
    </xf>
    <xf numFmtId="0" fontId="0" fillId="0" borderId="5" xfId="0" applyBorder="1" applyAlignment="1">
      <alignment horizontal="center" wrapText="1"/>
    </xf>
    <xf numFmtId="0" fontId="0" fillId="0" borderId="2"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49" fontId="0" fillId="0" borderId="34" xfId="0" applyNumberFormat="1" applyBorder="1" applyAlignment="1">
      <alignment horizontal="left" vertical="top" wrapText="1"/>
    </xf>
    <xf numFmtId="49" fontId="0" fillId="0" borderId="35" xfId="0" applyNumberFormat="1" applyBorder="1" applyAlignment="1">
      <alignment horizontal="left" vertical="top" wrapText="1"/>
    </xf>
    <xf numFmtId="49" fontId="0" fillId="0" borderId="37" xfId="0" applyNumberFormat="1" applyBorder="1" applyAlignment="1">
      <alignment horizontal="left" vertical="top" wrapText="1"/>
    </xf>
    <xf numFmtId="49" fontId="0" fillId="0" borderId="38" xfId="0" applyNumberFormat="1" applyBorder="1" applyAlignment="1">
      <alignment horizontal="left" vertical="top" wrapText="1"/>
    </xf>
    <xf numFmtId="49" fontId="0" fillId="0" borderId="8" xfId="0" applyNumberFormat="1" applyBorder="1" applyAlignment="1">
      <alignment horizontal="left" vertical="top" wrapText="1"/>
    </xf>
    <xf numFmtId="49" fontId="0" fillId="0" borderId="22" xfId="0" applyNumberFormat="1" applyBorder="1" applyAlignment="1">
      <alignment horizontal="left" vertical="top" wrapText="1"/>
    </xf>
    <xf numFmtId="49" fontId="0" fillId="0" borderId="8" xfId="0" applyNumberFormat="1" applyBorder="1" applyAlignment="1">
      <alignment horizontal="left" vertical="top"/>
    </xf>
    <xf numFmtId="49" fontId="0" fillId="0" borderId="22" xfId="0" applyNumberFormat="1" applyBorder="1" applyAlignment="1">
      <alignment horizontal="left" vertical="top"/>
    </xf>
    <xf numFmtId="49" fontId="0" fillId="6" borderId="18" xfId="0" applyNumberFormat="1" applyFill="1" applyBorder="1" applyAlignment="1">
      <alignment horizontal="center" vertical="top"/>
    </xf>
    <xf numFmtId="49" fontId="0" fillId="6" borderId="20" xfId="0" applyNumberFormat="1" applyFill="1" applyBorder="1" applyAlignment="1">
      <alignment horizontal="center" vertical="top"/>
    </xf>
    <xf numFmtId="49" fontId="0" fillId="0" borderId="24" xfId="0" applyNumberFormat="1" applyBorder="1" applyAlignment="1">
      <alignment horizontal="left" vertical="top" wrapText="1"/>
    </xf>
    <xf numFmtId="49" fontId="0" fillId="0" borderId="25" xfId="0" applyNumberFormat="1" applyBorder="1" applyAlignment="1">
      <alignment horizontal="left" vertical="top" wrapText="1"/>
    </xf>
    <xf numFmtId="0" fontId="5" fillId="0" borderId="7" xfId="0" applyFont="1" applyFill="1" applyBorder="1" applyAlignment="1">
      <alignment horizontal="center" vertical="top"/>
    </xf>
    <xf numFmtId="49" fontId="0" fillId="6" borderId="37" xfId="0" applyNumberFormat="1" applyFill="1" applyBorder="1" applyAlignment="1">
      <alignment horizontal="center" vertical="top"/>
    </xf>
    <xf numFmtId="49" fontId="0" fillId="6" borderId="38" xfId="0" applyNumberFormat="1" applyFill="1" applyBorder="1" applyAlignment="1">
      <alignment horizontal="center" vertical="top"/>
    </xf>
    <xf numFmtId="49" fontId="4" fillId="0" borderId="8" xfId="0" applyNumberFormat="1" applyFont="1" applyBorder="1" applyAlignment="1">
      <alignment horizontal="left" vertical="top" wrapText="1"/>
    </xf>
    <xf numFmtId="49" fontId="4" fillId="0" borderId="22" xfId="0" applyNumberFormat="1" applyFont="1" applyBorder="1" applyAlignment="1">
      <alignment horizontal="left" vertical="top" wrapText="1"/>
    </xf>
    <xf numFmtId="49" fontId="4" fillId="0" borderId="8" xfId="0" applyNumberFormat="1" applyFont="1" applyBorder="1" applyAlignment="1">
      <alignment horizontal="left" vertical="top"/>
    </xf>
    <xf numFmtId="49" fontId="4" fillId="0" borderId="22" xfId="0" applyNumberFormat="1" applyFont="1" applyBorder="1" applyAlignment="1">
      <alignment horizontal="left" vertical="top"/>
    </xf>
    <xf numFmtId="49" fontId="4" fillId="6" borderId="18" xfId="0" applyNumberFormat="1" applyFont="1" applyFill="1" applyBorder="1" applyAlignment="1">
      <alignment horizontal="center" vertical="top"/>
    </xf>
    <xf numFmtId="49" fontId="4" fillId="6" borderId="20" xfId="0" applyNumberFormat="1" applyFont="1" applyFill="1" applyBorder="1" applyAlignment="1">
      <alignment horizontal="center" vertical="top"/>
    </xf>
    <xf numFmtId="49" fontId="4" fillId="0" borderId="34" xfId="0" applyNumberFormat="1" applyFont="1" applyBorder="1" applyAlignment="1">
      <alignment horizontal="left" vertical="top" wrapText="1"/>
    </xf>
    <xf numFmtId="49" fontId="4" fillId="0" borderId="35" xfId="0" applyNumberFormat="1" applyFont="1" applyBorder="1" applyAlignment="1">
      <alignment horizontal="left" vertical="top" wrapText="1"/>
    </xf>
    <xf numFmtId="49" fontId="4" fillId="0" borderId="37" xfId="0" applyNumberFormat="1" applyFont="1" applyBorder="1" applyAlignment="1">
      <alignment horizontal="left" vertical="top" wrapText="1"/>
    </xf>
    <xf numFmtId="49" fontId="4" fillId="0" borderId="38" xfId="0" applyNumberFormat="1" applyFont="1" applyBorder="1" applyAlignment="1">
      <alignment horizontal="left" vertical="top" wrapText="1"/>
    </xf>
    <xf numFmtId="0" fontId="1" fillId="0" borderId="13" xfId="0" applyFont="1" applyBorder="1" applyAlignment="1">
      <alignment horizontal="center"/>
    </xf>
    <xf numFmtId="0" fontId="1" fillId="0" borderId="8" xfId="0" applyFont="1" applyBorder="1" applyAlignment="1">
      <alignment horizontal="center"/>
    </xf>
    <xf numFmtId="0" fontId="1" fillId="0" borderId="14" xfId="0" applyFont="1" applyBorder="1" applyAlignment="1">
      <alignment horizontal="center"/>
    </xf>
    <xf numFmtId="49" fontId="1" fillId="0" borderId="8" xfId="0" applyNumberFormat="1" applyFont="1" applyBorder="1" applyAlignment="1">
      <alignment horizontal="left" vertical="top" wrapText="1"/>
    </xf>
    <xf numFmtId="49" fontId="0" fillId="0" borderId="0" xfId="0" applyNumberFormat="1" applyBorder="1" applyAlignment="1">
      <alignment horizontal="left" vertical="top" wrapText="1"/>
    </xf>
    <xf numFmtId="49" fontId="0" fillId="0" borderId="31" xfId="0" applyNumberFormat="1" applyBorder="1" applyAlignment="1">
      <alignment horizontal="left" vertical="top" wrapText="1"/>
    </xf>
    <xf numFmtId="49" fontId="0" fillId="6" borderId="8" xfId="0" applyNumberFormat="1" applyFill="1" applyBorder="1" applyAlignment="1">
      <alignment horizontal="left" vertical="top" wrapText="1"/>
    </xf>
    <xf numFmtId="49" fontId="0" fillId="6" borderId="22" xfId="0" applyNumberFormat="1" applyFill="1" applyBorder="1" applyAlignment="1">
      <alignment horizontal="left" vertical="top" wrapText="1"/>
    </xf>
    <xf numFmtId="49" fontId="1" fillId="0" borderId="7" xfId="0" applyNumberFormat="1" applyFont="1" applyBorder="1" applyAlignment="1">
      <alignment horizontal="left" vertical="top" wrapText="1"/>
    </xf>
    <xf numFmtId="49" fontId="5" fillId="0" borderId="7" xfId="0" applyNumberFormat="1" applyFont="1" applyFill="1" applyBorder="1" applyAlignment="1">
      <alignment horizontal="center" vertical="top"/>
    </xf>
  </cellXfs>
  <cellStyles count="3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Standard" xfId="0" builtinId="0"/>
  </cellStyles>
  <dxfs count="45">
    <dxf>
      <fill>
        <patternFill>
          <bgColor theme="0" tint="-4.9989318521683403E-2"/>
        </patternFill>
      </fill>
    </dxf>
    <dxf>
      <fill>
        <patternFill>
          <bgColor theme="0" tint="-4.9989318521683403E-2"/>
        </patternFill>
      </fill>
    </dxf>
    <dxf>
      <fill>
        <patternFill>
          <bgColor theme="0" tint="-4.9989318521683403E-2"/>
        </patternFill>
      </fill>
    </dxf>
    <dxf>
      <fill>
        <patternFill>
          <bgColor rgb="FF00B0F0"/>
        </patternFill>
      </fill>
    </dxf>
    <dxf>
      <font>
        <b/>
        <i val="0"/>
        <color theme="0"/>
      </font>
      <fill>
        <patternFill>
          <bgColor rgb="FFFF0000"/>
        </patternFill>
      </fill>
    </dxf>
    <dxf>
      <font>
        <b val="0"/>
        <i val="0"/>
        <color theme="0"/>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00B0F0"/>
        </patternFill>
      </fill>
    </dxf>
    <dxf>
      <font>
        <b/>
        <i val="0"/>
        <color theme="0"/>
      </font>
      <fill>
        <patternFill>
          <bgColor rgb="FFFF0000"/>
        </patternFill>
      </fill>
    </dxf>
    <dxf>
      <font>
        <b/>
        <i val="0"/>
        <color rgb="FFFF0000"/>
      </font>
    </dxf>
    <dxf>
      <font>
        <b/>
        <i val="0"/>
        <color rgb="FF00B050"/>
      </font>
    </dxf>
    <dxf>
      <font>
        <b/>
        <i val="0"/>
        <color rgb="FF7030A0"/>
      </font>
    </dxf>
    <dxf>
      <font>
        <b/>
        <i val="0"/>
        <color rgb="FFFF0000"/>
      </font>
    </dxf>
    <dxf>
      <font>
        <b val="0"/>
        <i val="0"/>
        <color theme="0"/>
      </font>
    </dxf>
    <dxf>
      <font>
        <b/>
        <i val="0"/>
        <color rgb="FFFF0000"/>
      </font>
    </dxf>
    <dxf>
      <font>
        <b/>
        <i val="0"/>
        <color rgb="FF00B050"/>
      </font>
    </dxf>
    <dxf>
      <font>
        <b/>
        <i val="0"/>
        <color rgb="FF7030A0"/>
      </font>
    </dxf>
    <dxf>
      <fill>
        <patternFill>
          <bgColor theme="0" tint="-4.9989318521683403E-2"/>
        </patternFill>
      </fill>
    </dxf>
    <dxf>
      <fill>
        <patternFill>
          <bgColor theme="0" tint="-4.9989318521683403E-2"/>
        </patternFill>
      </fill>
    </dxf>
    <dxf>
      <font>
        <b/>
        <i val="0"/>
        <color theme="0"/>
      </font>
      <numFmt numFmtId="164" formatCode="0\ \!"/>
      <fill>
        <patternFill>
          <bgColor rgb="FFFF0000"/>
        </patternFill>
      </fill>
      <border>
        <left style="thin">
          <color auto="1"/>
        </left>
        <right style="thin">
          <color auto="1"/>
        </right>
        <top style="thin">
          <color auto="1"/>
        </top>
        <bottom style="thin">
          <color auto="1"/>
        </bottom>
      </border>
    </dxf>
    <dxf>
      <fill>
        <patternFill patternType="lightGray">
          <fgColor theme="6" tint="0.59996337778862885"/>
          <bgColor theme="0"/>
        </patternFill>
      </fill>
      <border>
        <left/>
        <right/>
        <top/>
        <bottom/>
      </border>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FF0000"/>
      </font>
    </dxf>
    <dxf>
      <font>
        <b/>
        <i val="0"/>
        <color rgb="FF00B050"/>
      </font>
    </dxf>
    <dxf>
      <font>
        <b/>
        <i val="0"/>
        <color rgb="FF7030A0"/>
      </font>
    </dxf>
    <dxf>
      <fill>
        <patternFill>
          <bgColor theme="0" tint="-4.9989318521683403E-2"/>
        </patternFill>
      </fill>
    </dxf>
    <dxf>
      <fill>
        <patternFill>
          <bgColor theme="0" tint="-4.9989318521683403E-2"/>
        </patternFill>
      </fill>
    </dxf>
    <dxf>
      <fill>
        <patternFill>
          <bgColor theme="0" tint="-4.9989318521683403E-2"/>
        </patternFill>
      </fill>
    </dxf>
    <dxf>
      <font>
        <b/>
        <i val="0"/>
        <color theme="0"/>
      </font>
      <numFmt numFmtId="164" formatCode="0\ \!"/>
      <fill>
        <patternFill>
          <bgColor rgb="FFFF0000"/>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FF99"/>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pane ySplit="11" topLeftCell="A18" activePane="bottomLeft" state="frozen"/>
      <selection pane="bottomLeft" activeCell="D17" sqref="D17:D30"/>
    </sheetView>
  </sheetViews>
  <sheetFormatPr baseColWidth="10" defaultRowHeight="14.4" x14ac:dyDescent="0.3"/>
  <cols>
    <col min="1" max="1" width="13.21875" style="5" customWidth="1"/>
    <col min="2" max="2" width="12.33203125" style="5" customWidth="1"/>
    <col min="3" max="3" width="68.6640625" customWidth="1"/>
    <col min="4" max="4" width="15.109375" customWidth="1"/>
    <col min="5" max="5" width="16.33203125" bestFit="1" customWidth="1"/>
    <col min="6" max="6" width="5.44140625" customWidth="1"/>
  </cols>
  <sheetData>
    <row r="1" spans="1:8" ht="23.4" x14ac:dyDescent="0.45">
      <c r="A1" s="143" t="s">
        <v>73</v>
      </c>
      <c r="B1" s="143"/>
      <c r="C1" s="143"/>
      <c r="D1" s="143"/>
    </row>
    <row r="2" spans="1:8" ht="8.4" customHeight="1" x14ac:dyDescent="0.3"/>
    <row r="3" spans="1:8" ht="21" customHeight="1" x14ac:dyDescent="0.45">
      <c r="A3" s="4" t="s">
        <v>1</v>
      </c>
      <c r="B3" s="3" t="s">
        <v>139</v>
      </c>
    </row>
    <row r="4" spans="1:8" ht="8.4" customHeight="1" x14ac:dyDescent="0.3">
      <c r="B4"/>
    </row>
    <row r="5" spans="1:8" x14ac:dyDescent="0.3">
      <c r="A5" s="5" t="s">
        <v>24</v>
      </c>
      <c r="B5" t="s">
        <v>202</v>
      </c>
      <c r="C5" s="6" t="s">
        <v>14</v>
      </c>
      <c r="D5" s="13">
        <v>44151</v>
      </c>
    </row>
    <row r="6" spans="1:8" x14ac:dyDescent="0.3">
      <c r="A6" s="5" t="s">
        <v>25</v>
      </c>
      <c r="B6" t="s">
        <v>148</v>
      </c>
      <c r="C6" s="6" t="s">
        <v>15</v>
      </c>
      <c r="D6" s="13">
        <v>44267</v>
      </c>
    </row>
    <row r="7" spans="1:8" x14ac:dyDescent="0.3">
      <c r="B7"/>
      <c r="C7" s="6" t="s">
        <v>22</v>
      </c>
      <c r="D7" s="120">
        <v>63</v>
      </c>
    </row>
    <row r="8" spans="1:8" x14ac:dyDescent="0.3">
      <c r="B8"/>
      <c r="C8" s="6" t="s">
        <v>23</v>
      </c>
      <c r="D8">
        <f>SUM(D12:D103)</f>
        <v>63</v>
      </c>
    </row>
    <row r="9" spans="1:8" ht="8.4" customHeight="1" x14ac:dyDescent="0.3">
      <c r="B9"/>
      <c r="C9" s="6"/>
    </row>
    <row r="10" spans="1:8" ht="7.8" customHeight="1" x14ac:dyDescent="0.3">
      <c r="B10"/>
    </row>
    <row r="11" spans="1:8" ht="28.8" x14ac:dyDescent="0.3">
      <c r="A11" s="10" t="s">
        <v>30</v>
      </c>
      <c r="B11" s="10" t="s">
        <v>3</v>
      </c>
      <c r="C11" s="11" t="s">
        <v>0</v>
      </c>
      <c r="D11" s="12" t="s">
        <v>26</v>
      </c>
      <c r="G11" s="2"/>
      <c r="H11" s="1"/>
    </row>
    <row r="12" spans="1:8" x14ac:dyDescent="0.3">
      <c r="A12" s="5">
        <v>1</v>
      </c>
      <c r="B12" s="5" t="s">
        <v>50</v>
      </c>
      <c r="C12" s="7" t="s">
        <v>116</v>
      </c>
      <c r="D12" s="8">
        <v>4</v>
      </c>
      <c r="G12" s="1"/>
    </row>
    <row r="13" spans="1:8" x14ac:dyDescent="0.3">
      <c r="A13" s="5">
        <v>2</v>
      </c>
      <c r="B13" s="25"/>
      <c r="C13" s="7" t="s">
        <v>16</v>
      </c>
      <c r="D13" s="8">
        <v>3</v>
      </c>
      <c r="G13" s="1"/>
    </row>
    <row r="14" spans="1:8" x14ac:dyDescent="0.3">
      <c r="A14" s="5">
        <v>3</v>
      </c>
      <c r="B14" s="18" t="s">
        <v>11</v>
      </c>
      <c r="C14" s="19" t="s">
        <v>20</v>
      </c>
      <c r="D14" s="8"/>
      <c r="G14" s="9"/>
    </row>
    <row r="15" spans="1:8" x14ac:dyDescent="0.3">
      <c r="A15" s="5">
        <v>4</v>
      </c>
      <c r="B15" s="25" t="s">
        <v>36</v>
      </c>
      <c r="C15" s="7" t="s">
        <v>12</v>
      </c>
      <c r="D15" s="8">
        <v>2</v>
      </c>
      <c r="G15" s="1"/>
    </row>
    <row r="16" spans="1:8" x14ac:dyDescent="0.3">
      <c r="A16" s="5">
        <v>5</v>
      </c>
      <c r="B16" s="18" t="s">
        <v>31</v>
      </c>
      <c r="C16" s="19" t="s">
        <v>13</v>
      </c>
      <c r="D16" s="8"/>
      <c r="G16" s="1"/>
    </row>
    <row r="17" spans="1:7" x14ac:dyDescent="0.3">
      <c r="A17" s="5">
        <v>6</v>
      </c>
      <c r="B17" s="25" t="s">
        <v>37</v>
      </c>
      <c r="C17" s="7" t="s">
        <v>28</v>
      </c>
      <c r="D17" s="8">
        <v>4</v>
      </c>
      <c r="G17" s="1"/>
    </row>
    <row r="18" spans="1:7" x14ac:dyDescent="0.3">
      <c r="A18" s="5">
        <v>7</v>
      </c>
      <c r="B18" s="25" t="s">
        <v>38</v>
      </c>
      <c r="C18" s="7" t="s">
        <v>18</v>
      </c>
      <c r="D18" s="8"/>
    </row>
    <row r="19" spans="1:7" x14ac:dyDescent="0.3">
      <c r="A19" s="5">
        <v>8</v>
      </c>
      <c r="B19" s="31" t="s">
        <v>39</v>
      </c>
      <c r="C19" s="22" t="s">
        <v>149</v>
      </c>
      <c r="D19" s="8">
        <v>2</v>
      </c>
    </row>
    <row r="20" spans="1:7" x14ac:dyDescent="0.3">
      <c r="A20" s="5">
        <v>9</v>
      </c>
      <c r="B20" s="31" t="s">
        <v>40</v>
      </c>
      <c r="C20" s="22" t="s">
        <v>143</v>
      </c>
      <c r="D20" s="8">
        <v>3</v>
      </c>
    </row>
    <row r="21" spans="1:7" x14ac:dyDescent="0.3">
      <c r="A21" s="5">
        <v>10</v>
      </c>
      <c r="B21" s="31" t="s">
        <v>41</v>
      </c>
      <c r="C21" s="22" t="s">
        <v>106</v>
      </c>
      <c r="D21" s="8">
        <v>3</v>
      </c>
    </row>
    <row r="22" spans="1:7" x14ac:dyDescent="0.3">
      <c r="A22" s="5">
        <v>11</v>
      </c>
      <c r="B22" s="31" t="s">
        <v>103</v>
      </c>
      <c r="C22" s="22" t="s">
        <v>107</v>
      </c>
      <c r="D22" s="8">
        <v>3</v>
      </c>
    </row>
    <row r="23" spans="1:7" x14ac:dyDescent="0.3">
      <c r="A23" s="5">
        <v>12</v>
      </c>
      <c r="B23" s="31" t="s">
        <v>109</v>
      </c>
      <c r="C23" s="22" t="s">
        <v>108</v>
      </c>
      <c r="D23" s="8">
        <v>4</v>
      </c>
    </row>
    <row r="24" spans="1:7" x14ac:dyDescent="0.3">
      <c r="A24" s="5">
        <v>13</v>
      </c>
      <c r="B24" s="31" t="s">
        <v>110</v>
      </c>
      <c r="C24" s="22" t="s">
        <v>140</v>
      </c>
      <c r="D24" s="8">
        <v>3</v>
      </c>
    </row>
    <row r="25" spans="1:7" x14ac:dyDescent="0.3">
      <c r="A25" s="5">
        <v>14</v>
      </c>
      <c r="B25" s="31" t="s">
        <v>111</v>
      </c>
      <c r="C25" s="22" t="s">
        <v>142</v>
      </c>
      <c r="D25" s="8">
        <v>5</v>
      </c>
    </row>
    <row r="26" spans="1:7" x14ac:dyDescent="0.3">
      <c r="A26" s="5">
        <v>15</v>
      </c>
      <c r="B26" s="31" t="s">
        <v>112</v>
      </c>
      <c r="C26" s="22" t="s">
        <v>151</v>
      </c>
      <c r="D26" s="8">
        <v>4</v>
      </c>
    </row>
    <row r="27" spans="1:7" x14ac:dyDescent="0.3">
      <c r="A27" s="5">
        <v>16</v>
      </c>
      <c r="B27" s="31" t="s">
        <v>150</v>
      </c>
      <c r="C27" s="22" t="s">
        <v>141</v>
      </c>
      <c r="D27" s="8">
        <v>4</v>
      </c>
    </row>
    <row r="28" spans="1:7" x14ac:dyDescent="0.3">
      <c r="A28" s="5">
        <v>17</v>
      </c>
      <c r="B28" s="31" t="s">
        <v>152</v>
      </c>
      <c r="C28" s="22" t="s">
        <v>185</v>
      </c>
      <c r="D28" s="8">
        <v>4</v>
      </c>
    </row>
    <row r="29" spans="1:7" x14ac:dyDescent="0.3">
      <c r="A29" s="5">
        <v>18</v>
      </c>
      <c r="B29" s="31" t="s">
        <v>182</v>
      </c>
      <c r="C29" s="22" t="s">
        <v>186</v>
      </c>
      <c r="D29" s="8">
        <v>6</v>
      </c>
    </row>
    <row r="30" spans="1:7" x14ac:dyDescent="0.3">
      <c r="A30" s="5">
        <v>19</v>
      </c>
      <c r="B30" s="31" t="s">
        <v>183</v>
      </c>
      <c r="C30" s="22" t="s">
        <v>184</v>
      </c>
      <c r="D30" s="8">
        <v>3</v>
      </c>
    </row>
    <row r="31" spans="1:7" x14ac:dyDescent="0.3">
      <c r="A31" s="5">
        <v>20</v>
      </c>
      <c r="B31" s="25" t="s">
        <v>42</v>
      </c>
      <c r="C31" s="7" t="s">
        <v>19</v>
      </c>
      <c r="D31" s="8"/>
    </row>
    <row r="32" spans="1:7" x14ac:dyDescent="0.3">
      <c r="A32" s="5">
        <v>21</v>
      </c>
      <c r="B32" s="31" t="s">
        <v>43</v>
      </c>
      <c r="C32" s="22" t="s">
        <v>29</v>
      </c>
      <c r="D32" s="8">
        <v>2</v>
      </c>
    </row>
    <row r="33" spans="1:4" x14ac:dyDescent="0.3">
      <c r="A33" s="5">
        <v>22</v>
      </c>
      <c r="B33" s="18" t="s">
        <v>32</v>
      </c>
      <c r="C33" s="19" t="s">
        <v>21</v>
      </c>
      <c r="D33" s="8"/>
    </row>
    <row r="34" spans="1:4" x14ac:dyDescent="0.3">
      <c r="A34" s="5">
        <v>23</v>
      </c>
      <c r="B34" s="24" t="s">
        <v>47</v>
      </c>
      <c r="C34" s="23" t="s">
        <v>113</v>
      </c>
      <c r="D34" s="8">
        <v>2</v>
      </c>
    </row>
    <row r="35" spans="1:4" x14ac:dyDescent="0.3">
      <c r="A35" s="5">
        <v>24</v>
      </c>
      <c r="B35" s="24" t="s">
        <v>48</v>
      </c>
      <c r="C35" s="23" t="s">
        <v>49</v>
      </c>
      <c r="D35" s="8">
        <v>1</v>
      </c>
    </row>
    <row r="36" spans="1:4" x14ac:dyDescent="0.3">
      <c r="A36" s="5">
        <v>25</v>
      </c>
      <c r="B36" s="18" t="s">
        <v>33</v>
      </c>
      <c r="C36" s="19" t="s">
        <v>62</v>
      </c>
      <c r="D36" s="8">
        <v>1</v>
      </c>
    </row>
    <row r="37" spans="1:4" x14ac:dyDescent="0.3">
      <c r="A37" s="5">
        <v>26</v>
      </c>
      <c r="B37" s="18" t="s">
        <v>34</v>
      </c>
      <c r="C37" s="19" t="s">
        <v>90</v>
      </c>
      <c r="D37" s="8"/>
    </row>
  </sheetData>
  <mergeCells count="1">
    <mergeCell ref="A1:D1"/>
  </mergeCells>
  <phoneticPr fontId="10" type="noConversion"/>
  <conditionalFormatting sqref="H12:H17">
    <cfRule type="cellIs" dxfId="44" priority="36" operator="greaterThanOrEqual">
      <formula>3</formula>
    </cfRule>
    <cfRule type="colorScale" priority="37">
      <colorScale>
        <cfvo type="num" val="-5"/>
        <cfvo type="num" val="0"/>
        <cfvo type="num" val="2"/>
        <color rgb="FF00B050"/>
        <color theme="6" tint="0.59999389629810485"/>
        <color rgb="FFC00000"/>
      </colorScale>
    </cfRule>
  </conditionalFormatting>
  <conditionalFormatting sqref="D5:D6 D18:D19 D21:D25 D12:D16 D31 D33:D37">
    <cfRule type="cellIs" dxfId="43" priority="35" operator="notEqual">
      <formula>""</formula>
    </cfRule>
  </conditionalFormatting>
  <conditionalFormatting sqref="D17">
    <cfRule type="cellIs" dxfId="42" priority="30" operator="notEqual">
      <formula>""</formula>
    </cfRule>
  </conditionalFormatting>
  <conditionalFormatting sqref="D20">
    <cfRule type="cellIs" dxfId="41" priority="23" operator="notEqual">
      <formula>""</formula>
    </cfRule>
  </conditionalFormatting>
  <conditionalFormatting sqref="D8:D9">
    <cfRule type="expression" dxfId="40" priority="19">
      <formula>$D$8&lt;$D$7</formula>
    </cfRule>
    <cfRule type="expression" dxfId="39" priority="20">
      <formula>$D$8=$D$7</formula>
    </cfRule>
    <cfRule type="expression" dxfId="38" priority="21">
      <formula>$D$8&gt;$D$7</formula>
    </cfRule>
  </conditionalFormatting>
  <conditionalFormatting sqref="D32">
    <cfRule type="cellIs" dxfId="37" priority="18" operator="notEqual">
      <formula>""</formula>
    </cfRule>
  </conditionalFormatting>
  <conditionalFormatting sqref="D26">
    <cfRule type="cellIs" dxfId="36" priority="4" operator="notEqual">
      <formula>""</formula>
    </cfRule>
  </conditionalFormatting>
  <conditionalFormatting sqref="D27">
    <cfRule type="cellIs" dxfId="35" priority="3" operator="notEqual">
      <formula>""</formula>
    </cfRule>
  </conditionalFormatting>
  <conditionalFormatting sqref="D28 D30">
    <cfRule type="cellIs" dxfId="34" priority="2" operator="notEqual">
      <formula>""</formula>
    </cfRule>
  </conditionalFormatting>
  <conditionalFormatting sqref="D29">
    <cfRule type="cellIs" dxfId="33" priority="1" operator="notEqual">
      <formula>""</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workbookViewId="0">
      <pane ySplit="4" topLeftCell="A5" activePane="bottomLeft" state="frozen"/>
      <selection pane="bottomLeft" activeCell="D28" sqref="D28"/>
    </sheetView>
  </sheetViews>
  <sheetFormatPr baseColWidth="10" defaultRowHeight="14.4" x14ac:dyDescent="0.3"/>
  <cols>
    <col min="1" max="2" width="10.88671875" style="29"/>
    <col min="3" max="3" width="14.88671875" style="29" customWidth="1"/>
    <col min="4" max="4" width="54.33203125" style="26" customWidth="1"/>
    <col min="5" max="5" width="16.88671875" bestFit="1" customWidth="1"/>
    <col min="6" max="6" width="14" bestFit="1" customWidth="1"/>
  </cols>
  <sheetData>
    <row r="1" spans="1:6" ht="23.4" x14ac:dyDescent="0.45">
      <c r="A1" s="143" t="s">
        <v>72</v>
      </c>
      <c r="B1" s="143"/>
      <c r="C1" s="143"/>
      <c r="D1" s="143"/>
      <c r="E1" s="143"/>
      <c r="F1" s="143"/>
    </row>
    <row r="2" spans="1:6" ht="15" thickBot="1" x14ac:dyDescent="0.35">
      <c r="A2" s="5"/>
      <c r="B2" s="5"/>
      <c r="C2"/>
      <c r="D2"/>
    </row>
    <row r="3" spans="1:6" x14ac:dyDescent="0.3">
      <c r="A3" s="144" t="s">
        <v>2</v>
      </c>
      <c r="B3" s="145"/>
      <c r="C3" s="145"/>
      <c r="D3" s="146" t="s">
        <v>7</v>
      </c>
      <c r="E3" s="148" t="s">
        <v>8</v>
      </c>
      <c r="F3" s="150" t="s">
        <v>9</v>
      </c>
    </row>
    <row r="4" spans="1:6" ht="15" thickBot="1" x14ac:dyDescent="0.35">
      <c r="A4" s="27" t="s">
        <v>5</v>
      </c>
      <c r="B4" s="28" t="s">
        <v>4</v>
      </c>
      <c r="C4" s="28" t="s">
        <v>6</v>
      </c>
      <c r="D4" s="147"/>
      <c r="E4" s="149"/>
      <c r="F4" s="151"/>
    </row>
    <row r="5" spans="1:6" x14ac:dyDescent="0.3">
      <c r="A5" s="29">
        <v>1</v>
      </c>
      <c r="B5" s="30">
        <v>44151</v>
      </c>
      <c r="C5" s="29" t="s">
        <v>50</v>
      </c>
      <c r="D5" s="26" t="s">
        <v>130</v>
      </c>
      <c r="E5" t="s">
        <v>148</v>
      </c>
      <c r="F5" t="s">
        <v>53</v>
      </c>
    </row>
    <row r="6" spans="1:6" x14ac:dyDescent="0.3">
      <c r="A6" s="29">
        <v>2</v>
      </c>
      <c r="B6" s="30">
        <v>44155</v>
      </c>
      <c r="C6" s="21" t="s">
        <v>89</v>
      </c>
      <c r="D6" s="26" t="s">
        <v>131</v>
      </c>
      <c r="E6" t="s">
        <v>148</v>
      </c>
      <c r="F6" t="s">
        <v>53</v>
      </c>
    </row>
    <row r="7" spans="1:6" x14ac:dyDescent="0.3">
      <c r="A7" s="29">
        <v>3</v>
      </c>
      <c r="B7" s="30">
        <v>44159</v>
      </c>
      <c r="C7" s="21" t="s">
        <v>36</v>
      </c>
      <c r="D7" s="26" t="s">
        <v>132</v>
      </c>
      <c r="E7" t="s">
        <v>148</v>
      </c>
      <c r="F7" t="s">
        <v>53</v>
      </c>
    </row>
    <row r="8" spans="1:6" x14ac:dyDescent="0.3">
      <c r="A8" s="29">
        <v>4</v>
      </c>
      <c r="B8" s="30">
        <v>44165</v>
      </c>
      <c r="C8" s="29" t="s">
        <v>37</v>
      </c>
      <c r="D8" s="26" t="s">
        <v>133</v>
      </c>
      <c r="E8" t="s">
        <v>148</v>
      </c>
      <c r="F8" t="s">
        <v>53</v>
      </c>
    </row>
    <row r="9" spans="1:6" x14ac:dyDescent="0.3">
      <c r="A9" s="29">
        <v>5</v>
      </c>
      <c r="B9" s="30">
        <v>44168</v>
      </c>
      <c r="C9" s="117" t="s">
        <v>39</v>
      </c>
      <c r="D9" s="121" t="s">
        <v>149</v>
      </c>
      <c r="E9" t="s">
        <v>148</v>
      </c>
      <c r="F9" t="s">
        <v>53</v>
      </c>
    </row>
    <row r="10" spans="1:6" x14ac:dyDescent="0.3">
      <c r="A10" s="29">
        <v>6</v>
      </c>
      <c r="B10" s="30">
        <v>44173</v>
      </c>
      <c r="C10" s="117" t="s">
        <v>40</v>
      </c>
      <c r="D10" s="121" t="s">
        <v>143</v>
      </c>
      <c r="E10" t="s">
        <v>148</v>
      </c>
      <c r="F10" t="s">
        <v>53</v>
      </c>
    </row>
    <row r="11" spans="1:6" x14ac:dyDescent="0.3">
      <c r="A11" s="29">
        <v>7</v>
      </c>
      <c r="B11" s="30">
        <v>44176</v>
      </c>
      <c r="C11" s="117" t="s">
        <v>41</v>
      </c>
      <c r="D11" s="121" t="s">
        <v>106</v>
      </c>
      <c r="E11" t="s">
        <v>148</v>
      </c>
      <c r="F11" t="s">
        <v>53</v>
      </c>
    </row>
    <row r="12" spans="1:6" x14ac:dyDescent="0.3">
      <c r="A12" s="29">
        <v>8</v>
      </c>
      <c r="B12" s="30">
        <v>44181</v>
      </c>
      <c r="C12" s="117" t="s">
        <v>103</v>
      </c>
      <c r="D12" s="121" t="s">
        <v>107</v>
      </c>
      <c r="E12" t="s">
        <v>148</v>
      </c>
      <c r="F12" t="s">
        <v>53</v>
      </c>
    </row>
    <row r="13" spans="1:6" x14ac:dyDescent="0.3">
      <c r="A13" s="29">
        <v>9</v>
      </c>
      <c r="B13" s="30">
        <v>44187</v>
      </c>
      <c r="C13" s="117" t="s">
        <v>109</v>
      </c>
      <c r="D13" s="121" t="s">
        <v>108</v>
      </c>
      <c r="E13" t="s">
        <v>148</v>
      </c>
      <c r="F13" t="s">
        <v>53</v>
      </c>
    </row>
    <row r="14" spans="1:6" x14ac:dyDescent="0.3">
      <c r="A14" s="29">
        <v>10</v>
      </c>
      <c r="B14" s="30">
        <v>44195</v>
      </c>
      <c r="C14" s="117" t="s">
        <v>110</v>
      </c>
      <c r="D14" s="121" t="s">
        <v>140</v>
      </c>
      <c r="E14" t="s">
        <v>148</v>
      </c>
      <c r="F14" t="s">
        <v>53</v>
      </c>
    </row>
    <row r="15" spans="1:6" x14ac:dyDescent="0.3">
      <c r="A15" s="29">
        <v>11</v>
      </c>
      <c r="B15" s="30">
        <v>44204</v>
      </c>
      <c r="C15" s="117" t="s">
        <v>111</v>
      </c>
      <c r="D15" s="121" t="s">
        <v>142</v>
      </c>
      <c r="E15" t="s">
        <v>148</v>
      </c>
      <c r="F15" t="s">
        <v>53</v>
      </c>
    </row>
    <row r="16" spans="1:6" x14ac:dyDescent="0.3">
      <c r="A16" s="29">
        <v>13</v>
      </c>
      <c r="B16" s="30">
        <v>44210</v>
      </c>
      <c r="C16" s="117" t="s">
        <v>112</v>
      </c>
      <c r="D16" s="121" t="s">
        <v>151</v>
      </c>
      <c r="E16" t="s">
        <v>148</v>
      </c>
      <c r="F16" t="s">
        <v>53</v>
      </c>
    </row>
    <row r="17" spans="1:6" x14ac:dyDescent="0.3">
      <c r="A17" s="29">
        <v>14</v>
      </c>
      <c r="B17" s="30">
        <v>44244</v>
      </c>
      <c r="C17" s="117" t="s">
        <v>150</v>
      </c>
      <c r="D17" s="121" t="s">
        <v>141</v>
      </c>
      <c r="E17" t="s">
        <v>148</v>
      </c>
      <c r="F17" t="s">
        <v>53</v>
      </c>
    </row>
    <row r="18" spans="1:6" x14ac:dyDescent="0.3">
      <c r="A18" s="29">
        <v>15</v>
      </c>
      <c r="B18" s="30">
        <v>44250</v>
      </c>
      <c r="C18" s="117" t="s">
        <v>152</v>
      </c>
      <c r="D18" s="121" t="s">
        <v>185</v>
      </c>
      <c r="E18" t="s">
        <v>148</v>
      </c>
      <c r="F18" t="s">
        <v>53</v>
      </c>
    </row>
    <row r="19" spans="1:6" x14ac:dyDescent="0.3">
      <c r="A19" s="29">
        <v>16</v>
      </c>
      <c r="B19" s="30">
        <v>44258</v>
      </c>
      <c r="C19" s="117" t="s">
        <v>182</v>
      </c>
      <c r="D19" s="121" t="s">
        <v>186</v>
      </c>
      <c r="E19" t="s">
        <v>148</v>
      </c>
      <c r="F19" t="s">
        <v>53</v>
      </c>
    </row>
    <row r="20" spans="1:6" x14ac:dyDescent="0.3">
      <c r="A20" s="29">
        <v>17</v>
      </c>
      <c r="B20" s="30">
        <v>44263</v>
      </c>
      <c r="C20" s="117" t="s">
        <v>183</v>
      </c>
      <c r="D20" s="121" t="s">
        <v>184</v>
      </c>
      <c r="E20" t="s">
        <v>148</v>
      </c>
      <c r="F20" t="s">
        <v>53</v>
      </c>
    </row>
    <row r="21" spans="1:6" x14ac:dyDescent="0.3">
      <c r="A21" s="29">
        <v>18</v>
      </c>
      <c r="B21" s="30">
        <v>44263</v>
      </c>
      <c r="C21" s="118" t="s">
        <v>38</v>
      </c>
      <c r="D21" s="119" t="s">
        <v>134</v>
      </c>
      <c r="E21" t="s">
        <v>148</v>
      </c>
      <c r="F21" t="s">
        <v>53</v>
      </c>
    </row>
    <row r="22" spans="1:6" x14ac:dyDescent="0.3">
      <c r="A22" s="29">
        <v>19</v>
      </c>
      <c r="B22" s="30">
        <v>44264</v>
      </c>
      <c r="C22" s="29" t="s">
        <v>43</v>
      </c>
      <c r="D22" s="26" t="s">
        <v>135</v>
      </c>
      <c r="E22" t="s">
        <v>148</v>
      </c>
      <c r="F22" t="s">
        <v>53</v>
      </c>
    </row>
    <row r="23" spans="1:6" x14ac:dyDescent="0.3">
      <c r="A23" s="29">
        <v>20</v>
      </c>
      <c r="B23" s="30">
        <v>44265</v>
      </c>
      <c r="C23" s="29" t="s">
        <v>42</v>
      </c>
      <c r="D23" s="26" t="s">
        <v>136</v>
      </c>
      <c r="E23" t="s">
        <v>148</v>
      </c>
      <c r="F23" t="s">
        <v>53</v>
      </c>
    </row>
    <row r="24" spans="1:6" x14ac:dyDescent="0.3">
      <c r="A24" s="29">
        <v>21</v>
      </c>
      <c r="B24" s="30">
        <v>44266</v>
      </c>
      <c r="C24" s="29" t="s">
        <v>47</v>
      </c>
      <c r="D24" s="26" t="s">
        <v>137</v>
      </c>
      <c r="E24" t="s">
        <v>148</v>
      </c>
      <c r="F24" t="s">
        <v>53</v>
      </c>
    </row>
    <row r="25" spans="1:6" x14ac:dyDescent="0.3">
      <c r="A25" s="29">
        <v>22</v>
      </c>
      <c r="B25" s="30">
        <v>44267</v>
      </c>
      <c r="C25" s="29" t="s">
        <v>48</v>
      </c>
      <c r="D25" s="26" t="s">
        <v>138</v>
      </c>
      <c r="E25" t="s">
        <v>148</v>
      </c>
      <c r="F25" t="s">
        <v>53</v>
      </c>
    </row>
    <row r="26" spans="1:6" x14ac:dyDescent="0.3">
      <c r="B26" s="30"/>
    </row>
    <row r="27" spans="1:6" x14ac:dyDescent="0.3">
      <c r="B27" s="30"/>
    </row>
  </sheetData>
  <mergeCells count="5">
    <mergeCell ref="A3:C3"/>
    <mergeCell ref="D3:D4"/>
    <mergeCell ref="E3:E4"/>
    <mergeCell ref="F3:F4"/>
    <mergeCell ref="A1:F1"/>
  </mergeCells>
  <phoneticPr fontId="10" type="noConversion"/>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2"/>
  <sheetViews>
    <sheetView workbookViewId="0">
      <pane ySplit="9" topLeftCell="A150" activePane="bottomLeft" state="frozen"/>
      <selection pane="bottomLeft" activeCell="B37" sqref="B37:D37"/>
    </sheetView>
  </sheetViews>
  <sheetFormatPr baseColWidth="10" defaultRowHeight="14.4" x14ac:dyDescent="0.3"/>
  <cols>
    <col min="1" max="1" width="18.44140625" style="29" bestFit="1" customWidth="1"/>
    <col min="2" max="2" width="44" style="36" customWidth="1"/>
    <col min="3" max="3" width="11.33203125" style="29" customWidth="1"/>
    <col min="4" max="4" width="8.33203125" style="29" bestFit="1" customWidth="1"/>
    <col min="5" max="5" width="8.33203125" customWidth="1"/>
    <col min="6" max="6" width="54.88671875" customWidth="1"/>
  </cols>
  <sheetData>
    <row r="1" spans="1:5" ht="23.4" x14ac:dyDescent="0.3">
      <c r="A1" s="164" t="s">
        <v>27</v>
      </c>
      <c r="B1" s="164"/>
      <c r="C1" s="164"/>
      <c r="D1" s="164"/>
    </row>
    <row r="3" spans="1:5" ht="23.4" x14ac:dyDescent="0.45">
      <c r="A3" s="61" t="s">
        <v>1</v>
      </c>
      <c r="B3" s="62" t="str">
        <f>PSP!B3</f>
        <v>PlanMyTrip</v>
      </c>
      <c r="D3" s="47"/>
      <c r="E3" s="20"/>
    </row>
    <row r="4" spans="1:5" x14ac:dyDescent="0.3">
      <c r="A4" s="37"/>
    </row>
    <row r="5" spans="1:5" x14ac:dyDescent="0.3">
      <c r="A5" s="37" t="s">
        <v>24</v>
      </c>
      <c r="B5" s="36" t="str">
        <f>PSP!B5</f>
        <v>IBB</v>
      </c>
    </row>
    <row r="6" spans="1:5" x14ac:dyDescent="0.3">
      <c r="A6" s="37" t="s">
        <v>25</v>
      </c>
      <c r="B6" s="36" t="str">
        <f>PSP!B6</f>
        <v>Mario Phillipp</v>
      </c>
    </row>
    <row r="7" spans="1:5" x14ac:dyDescent="0.3">
      <c r="A7" s="37"/>
      <c r="B7" s="36">
        <f>PSP!B7</f>
        <v>0</v>
      </c>
    </row>
    <row r="8" spans="1:5" x14ac:dyDescent="0.3">
      <c r="A8" s="37"/>
      <c r="B8" s="36">
        <f>PSP!B8</f>
        <v>0</v>
      </c>
    </row>
    <row r="9" spans="1:5" x14ac:dyDescent="0.3">
      <c r="A9" s="37"/>
      <c r="B9" s="36">
        <f>PSP!B9</f>
        <v>0</v>
      </c>
    </row>
    <row r="10" spans="1:5" ht="15" thickBot="1" x14ac:dyDescent="0.35">
      <c r="A10" s="36"/>
    </row>
    <row r="11" spans="1:5" ht="15" thickBot="1" x14ac:dyDescent="0.35">
      <c r="A11" s="66" t="s">
        <v>55</v>
      </c>
      <c r="B11" s="63" t="s">
        <v>117</v>
      </c>
      <c r="C11" s="67" t="s">
        <v>54</v>
      </c>
      <c r="D11" s="64" t="s">
        <v>97</v>
      </c>
    </row>
    <row r="12" spans="1:5" x14ac:dyDescent="0.3">
      <c r="A12" s="68" t="s">
        <v>57</v>
      </c>
      <c r="B12" s="160" t="s">
        <v>149</v>
      </c>
      <c r="C12" s="160"/>
      <c r="D12" s="161"/>
    </row>
    <row r="13" spans="1:5" ht="52.5" customHeight="1" thickBot="1" x14ac:dyDescent="0.35">
      <c r="A13" s="104" t="s">
        <v>58</v>
      </c>
      <c r="B13" s="152" t="s">
        <v>153</v>
      </c>
      <c r="C13" s="152"/>
      <c r="D13" s="153"/>
    </row>
    <row r="14" spans="1:5" ht="66.75" customHeight="1" x14ac:dyDescent="0.3">
      <c r="A14" s="105" t="s">
        <v>69</v>
      </c>
      <c r="B14" s="154" t="s">
        <v>171</v>
      </c>
      <c r="C14" s="154"/>
      <c r="D14" s="155"/>
    </row>
    <row r="15" spans="1:5" ht="79.5" customHeight="1" x14ac:dyDescent="0.3">
      <c r="A15" s="69" t="s">
        <v>59</v>
      </c>
      <c r="B15" s="156"/>
      <c r="C15" s="156"/>
      <c r="D15" s="157"/>
    </row>
    <row r="16" spans="1:5" ht="111.75" customHeight="1" x14ac:dyDescent="0.3">
      <c r="A16" s="70" t="s">
        <v>71</v>
      </c>
      <c r="B16" s="156"/>
      <c r="C16" s="156"/>
      <c r="D16" s="157"/>
    </row>
    <row r="17" spans="1:4" ht="28.8" x14ac:dyDescent="0.3">
      <c r="A17" s="98" t="s">
        <v>70</v>
      </c>
      <c r="B17" s="99" t="s">
        <v>146</v>
      </c>
      <c r="C17" s="100"/>
      <c r="D17" s="101"/>
    </row>
    <row r="18" spans="1:4" ht="28.8" x14ac:dyDescent="0.3">
      <c r="A18" s="70" t="s">
        <v>85</v>
      </c>
      <c r="B18" s="102">
        <v>44151</v>
      </c>
      <c r="C18" s="103" t="s">
        <v>86</v>
      </c>
      <c r="D18" s="106" t="s">
        <v>53</v>
      </c>
    </row>
    <row r="19" spans="1:4" ht="107.25" customHeight="1" x14ac:dyDescent="0.3">
      <c r="A19" s="70" t="s">
        <v>87</v>
      </c>
      <c r="B19" s="156"/>
      <c r="C19" s="158"/>
      <c r="D19" s="159"/>
    </row>
    <row r="20" spans="1:4" ht="29.4" thickBot="1" x14ac:dyDescent="0.35">
      <c r="A20" s="71" t="s">
        <v>88</v>
      </c>
      <c r="B20" s="107">
        <v>44153</v>
      </c>
      <c r="C20" s="72"/>
      <c r="D20" s="73"/>
    </row>
    <row r="21" spans="1:4" ht="15" thickBot="1" x14ac:dyDescent="0.35"/>
    <row r="22" spans="1:4" ht="15" thickBot="1" x14ac:dyDescent="0.35">
      <c r="A22" s="66" t="s">
        <v>55</v>
      </c>
      <c r="B22" s="63" t="s">
        <v>118</v>
      </c>
      <c r="C22" s="67" t="s">
        <v>54</v>
      </c>
      <c r="D22" s="64" t="s">
        <v>60</v>
      </c>
    </row>
    <row r="23" spans="1:4" x14ac:dyDescent="0.3">
      <c r="A23" s="68" t="s">
        <v>57</v>
      </c>
      <c r="B23" s="160" t="s">
        <v>143</v>
      </c>
      <c r="C23" s="160"/>
      <c r="D23" s="161"/>
    </row>
    <row r="24" spans="1:4" ht="123.75" customHeight="1" thickBot="1" x14ac:dyDescent="0.35">
      <c r="A24" s="104" t="s">
        <v>58</v>
      </c>
      <c r="B24" s="152" t="s">
        <v>145</v>
      </c>
      <c r="C24" s="152"/>
      <c r="D24" s="153"/>
    </row>
    <row r="25" spans="1:4" ht="70.2" customHeight="1" x14ac:dyDescent="0.3">
      <c r="A25" s="105" t="s">
        <v>69</v>
      </c>
      <c r="B25" s="154" t="s">
        <v>172</v>
      </c>
      <c r="C25" s="154"/>
      <c r="D25" s="155"/>
    </row>
    <row r="26" spans="1:4" ht="79.5" customHeight="1" x14ac:dyDescent="0.3">
      <c r="A26" s="69" t="s">
        <v>59</v>
      </c>
      <c r="B26" s="156" t="s">
        <v>147</v>
      </c>
      <c r="C26" s="156"/>
      <c r="D26" s="157"/>
    </row>
    <row r="27" spans="1:4" ht="111.75" customHeight="1" x14ac:dyDescent="0.3">
      <c r="A27" s="70" t="s">
        <v>71</v>
      </c>
      <c r="B27" s="156" t="s">
        <v>173</v>
      </c>
      <c r="C27" s="156"/>
      <c r="D27" s="157"/>
    </row>
    <row r="28" spans="1:4" ht="28.8" x14ac:dyDescent="0.3">
      <c r="A28" s="98" t="s">
        <v>70</v>
      </c>
      <c r="B28" s="99" t="s">
        <v>96</v>
      </c>
      <c r="C28" s="100"/>
      <c r="D28" s="101"/>
    </row>
    <row r="29" spans="1:4" ht="28.8" x14ac:dyDescent="0.3">
      <c r="A29" s="70" t="s">
        <v>85</v>
      </c>
      <c r="B29" s="102"/>
      <c r="C29" s="103" t="s">
        <v>86</v>
      </c>
      <c r="D29" s="106"/>
    </row>
    <row r="30" spans="1:4" ht="72.599999999999994" customHeight="1" x14ac:dyDescent="0.3">
      <c r="A30" s="70" t="s">
        <v>87</v>
      </c>
      <c r="B30" s="156" t="s">
        <v>144</v>
      </c>
      <c r="C30" s="158"/>
      <c r="D30" s="159"/>
    </row>
    <row r="31" spans="1:4" ht="29.4" thickBot="1" x14ac:dyDescent="0.35">
      <c r="A31" s="71" t="s">
        <v>88</v>
      </c>
      <c r="B31" s="107"/>
      <c r="C31" s="72"/>
      <c r="D31" s="73"/>
    </row>
    <row r="32" spans="1:4" ht="15" thickBot="1" x14ac:dyDescent="0.35"/>
    <row r="33" spans="1:4" ht="15" thickBot="1" x14ac:dyDescent="0.35">
      <c r="A33" s="66" t="s">
        <v>55</v>
      </c>
      <c r="B33" s="63" t="s">
        <v>119</v>
      </c>
      <c r="C33" s="67" t="s">
        <v>54</v>
      </c>
      <c r="D33" s="64" t="s">
        <v>98</v>
      </c>
    </row>
    <row r="34" spans="1:4" x14ac:dyDescent="0.3">
      <c r="A34" s="68" t="s">
        <v>57</v>
      </c>
      <c r="B34" s="160" t="s">
        <v>106</v>
      </c>
      <c r="C34" s="160"/>
      <c r="D34" s="161"/>
    </row>
    <row r="35" spans="1:4" ht="52.5" customHeight="1" thickBot="1" x14ac:dyDescent="0.35">
      <c r="A35" s="104" t="s">
        <v>58</v>
      </c>
      <c r="B35" s="152" t="s">
        <v>154</v>
      </c>
      <c r="C35" s="152"/>
      <c r="D35" s="153"/>
    </row>
    <row r="36" spans="1:4" ht="66.75" customHeight="1" x14ac:dyDescent="0.3">
      <c r="A36" s="105" t="s">
        <v>69</v>
      </c>
      <c r="B36" s="154" t="s">
        <v>125</v>
      </c>
      <c r="C36" s="154"/>
      <c r="D36" s="155"/>
    </row>
    <row r="37" spans="1:4" ht="79.5" customHeight="1" x14ac:dyDescent="0.3">
      <c r="A37" s="69" t="s">
        <v>59</v>
      </c>
      <c r="B37" s="156" t="s">
        <v>239</v>
      </c>
      <c r="C37" s="156"/>
      <c r="D37" s="157"/>
    </row>
    <row r="38" spans="1:4" ht="111.75" customHeight="1" x14ac:dyDescent="0.3">
      <c r="A38" s="70" t="s">
        <v>71</v>
      </c>
      <c r="B38" s="156" t="s">
        <v>155</v>
      </c>
      <c r="C38" s="156"/>
      <c r="D38" s="157"/>
    </row>
    <row r="39" spans="1:4" ht="28.8" x14ac:dyDescent="0.3">
      <c r="A39" s="98" t="s">
        <v>70</v>
      </c>
      <c r="B39" s="99" t="s">
        <v>146</v>
      </c>
      <c r="C39" s="100"/>
      <c r="D39" s="101"/>
    </row>
    <row r="40" spans="1:4" ht="28.8" x14ac:dyDescent="0.3">
      <c r="A40" s="70" t="s">
        <v>85</v>
      </c>
      <c r="B40" s="102">
        <v>44160</v>
      </c>
      <c r="C40" s="103" t="s">
        <v>86</v>
      </c>
      <c r="D40" s="106" t="s">
        <v>53</v>
      </c>
    </row>
    <row r="41" spans="1:4" ht="43.2" x14ac:dyDescent="0.3">
      <c r="A41" s="70" t="s">
        <v>87</v>
      </c>
      <c r="B41" s="158"/>
      <c r="C41" s="158"/>
      <c r="D41" s="159"/>
    </row>
    <row r="42" spans="1:4" ht="29.4" thickBot="1" x14ac:dyDescent="0.35">
      <c r="A42" s="71" t="s">
        <v>88</v>
      </c>
      <c r="B42" s="107"/>
      <c r="C42" s="72"/>
      <c r="D42" s="73"/>
    </row>
    <row r="43" spans="1:4" ht="15" thickBot="1" x14ac:dyDescent="0.35">
      <c r="A43" s="113"/>
      <c r="B43" s="114"/>
      <c r="C43" s="115"/>
      <c r="D43" s="116"/>
    </row>
    <row r="44" spans="1:4" ht="15" thickBot="1" x14ac:dyDescent="0.35">
      <c r="A44" s="66" t="s">
        <v>55</v>
      </c>
      <c r="B44" s="63" t="s">
        <v>120</v>
      </c>
      <c r="C44" s="67" t="s">
        <v>54</v>
      </c>
      <c r="D44" s="64" t="s">
        <v>99</v>
      </c>
    </row>
    <row r="45" spans="1:4" x14ac:dyDescent="0.3">
      <c r="A45" s="68" t="s">
        <v>57</v>
      </c>
      <c r="B45" s="160" t="s">
        <v>107</v>
      </c>
      <c r="C45" s="160"/>
      <c r="D45" s="161"/>
    </row>
    <row r="46" spans="1:4" ht="52.5" customHeight="1" thickBot="1" x14ac:dyDescent="0.35">
      <c r="A46" s="104" t="s">
        <v>58</v>
      </c>
      <c r="B46" s="162" t="s">
        <v>156</v>
      </c>
      <c r="C46" s="162"/>
      <c r="D46" s="163"/>
    </row>
    <row r="47" spans="1:4" ht="66.75" customHeight="1" x14ac:dyDescent="0.3">
      <c r="A47" s="105" t="s">
        <v>69</v>
      </c>
      <c r="B47" s="154"/>
      <c r="C47" s="154"/>
      <c r="D47" s="155"/>
    </row>
    <row r="48" spans="1:4" ht="79.5" customHeight="1" x14ac:dyDescent="0.3">
      <c r="A48" s="69" t="s">
        <v>59</v>
      </c>
      <c r="B48" s="156" t="s">
        <v>105</v>
      </c>
      <c r="C48" s="156"/>
      <c r="D48" s="157"/>
    </row>
    <row r="49" spans="1:4" ht="111.75" customHeight="1" x14ac:dyDescent="0.3">
      <c r="A49" s="70" t="s">
        <v>71</v>
      </c>
      <c r="B49" s="156"/>
      <c r="C49" s="156"/>
      <c r="D49" s="157"/>
    </row>
    <row r="50" spans="1:4" ht="28.8" x14ac:dyDescent="0.3">
      <c r="A50" s="98" t="s">
        <v>70</v>
      </c>
      <c r="B50" s="99" t="s">
        <v>96</v>
      </c>
      <c r="C50" s="100"/>
      <c r="D50" s="101"/>
    </row>
    <row r="51" spans="1:4" ht="28.8" x14ac:dyDescent="0.3">
      <c r="A51" s="70" t="s">
        <v>85</v>
      </c>
      <c r="B51" s="102">
        <v>42121</v>
      </c>
      <c r="C51" s="103" t="s">
        <v>86</v>
      </c>
      <c r="D51" s="106" t="s">
        <v>53</v>
      </c>
    </row>
    <row r="52" spans="1:4" ht="43.2" x14ac:dyDescent="0.3">
      <c r="A52" s="70" t="s">
        <v>87</v>
      </c>
      <c r="B52" s="158"/>
      <c r="C52" s="158"/>
      <c r="D52" s="159"/>
    </row>
    <row r="53" spans="1:4" ht="29.4" thickBot="1" x14ac:dyDescent="0.35">
      <c r="A53" s="71" t="s">
        <v>88</v>
      </c>
      <c r="B53" s="107">
        <v>42121</v>
      </c>
      <c r="C53" s="72"/>
      <c r="D53" s="73"/>
    </row>
    <row r="54" spans="1:4" ht="15" thickBot="1" x14ac:dyDescent="0.35"/>
    <row r="55" spans="1:4" ht="15" thickBot="1" x14ac:dyDescent="0.35">
      <c r="A55" s="66" t="s">
        <v>55</v>
      </c>
      <c r="B55" s="63" t="s">
        <v>46</v>
      </c>
      <c r="C55" s="67" t="s">
        <v>54</v>
      </c>
      <c r="D55" s="64" t="s">
        <v>100</v>
      </c>
    </row>
    <row r="56" spans="1:4" x14ac:dyDescent="0.3">
      <c r="A56" s="68" t="s">
        <v>57</v>
      </c>
      <c r="B56" s="160" t="s">
        <v>108</v>
      </c>
      <c r="C56" s="160"/>
      <c r="D56" s="161"/>
    </row>
    <row r="57" spans="1:4" ht="66.900000000000006" customHeight="1" thickBot="1" x14ac:dyDescent="0.35">
      <c r="A57" s="104" t="s">
        <v>58</v>
      </c>
      <c r="B57" s="152" t="s">
        <v>126</v>
      </c>
      <c r="C57" s="152"/>
      <c r="D57" s="153"/>
    </row>
    <row r="58" spans="1:4" ht="66.75" customHeight="1" x14ac:dyDescent="0.3">
      <c r="A58" s="105" t="s">
        <v>69</v>
      </c>
      <c r="B58" s="154" t="s">
        <v>157</v>
      </c>
      <c r="C58" s="154"/>
      <c r="D58" s="155"/>
    </row>
    <row r="59" spans="1:4" ht="79.5" customHeight="1" x14ac:dyDescent="0.3">
      <c r="A59" s="69" t="s">
        <v>59</v>
      </c>
      <c r="B59" s="156" t="s">
        <v>174</v>
      </c>
      <c r="C59" s="156"/>
      <c r="D59" s="157"/>
    </row>
    <row r="60" spans="1:4" ht="111.75" customHeight="1" x14ac:dyDescent="0.3">
      <c r="A60" s="70" t="s">
        <v>71</v>
      </c>
      <c r="B60" s="156"/>
      <c r="C60" s="156"/>
      <c r="D60" s="157"/>
    </row>
    <row r="61" spans="1:4" ht="28.8" x14ac:dyDescent="0.3">
      <c r="A61" s="98" t="s">
        <v>70</v>
      </c>
      <c r="B61" s="99" t="s">
        <v>68</v>
      </c>
      <c r="C61" s="100"/>
      <c r="D61" s="101"/>
    </row>
    <row r="62" spans="1:4" ht="28.8" x14ac:dyDescent="0.3">
      <c r="A62" s="70" t="s">
        <v>85</v>
      </c>
      <c r="B62" s="102"/>
      <c r="C62" s="103" t="s">
        <v>86</v>
      </c>
      <c r="D62" s="106" t="s">
        <v>53</v>
      </c>
    </row>
    <row r="63" spans="1:4" ht="43.2" x14ac:dyDescent="0.3">
      <c r="A63" s="70" t="s">
        <v>87</v>
      </c>
      <c r="B63" s="158" t="s">
        <v>101</v>
      </c>
      <c r="C63" s="158"/>
      <c r="D63" s="159"/>
    </row>
    <row r="64" spans="1:4" ht="29.4" thickBot="1" x14ac:dyDescent="0.35">
      <c r="A64" s="71" t="s">
        <v>88</v>
      </c>
      <c r="B64" s="107"/>
      <c r="C64" s="72"/>
      <c r="D64" s="73"/>
    </row>
    <row r="65" spans="1:7" ht="15" thickBot="1" x14ac:dyDescent="0.35"/>
    <row r="66" spans="1:7" ht="15" thickBot="1" x14ac:dyDescent="0.35">
      <c r="A66" s="66" t="s">
        <v>55</v>
      </c>
      <c r="B66" s="63" t="s">
        <v>121</v>
      </c>
      <c r="C66" s="67" t="s">
        <v>54</v>
      </c>
      <c r="D66" s="64" t="s">
        <v>102</v>
      </c>
    </row>
    <row r="67" spans="1:7" x14ac:dyDescent="0.3">
      <c r="A67" s="68" t="s">
        <v>57</v>
      </c>
      <c r="B67" s="165" t="s">
        <v>140</v>
      </c>
      <c r="C67" s="165"/>
      <c r="D67" s="166"/>
    </row>
    <row r="68" spans="1:7" ht="52.5" customHeight="1" thickBot="1" x14ac:dyDescent="0.35">
      <c r="A68" s="104" t="s">
        <v>58</v>
      </c>
      <c r="B68" s="162" t="s">
        <v>158</v>
      </c>
      <c r="C68" s="162"/>
      <c r="D68" s="163"/>
    </row>
    <row r="69" spans="1:7" ht="66.75" customHeight="1" x14ac:dyDescent="0.3">
      <c r="A69" s="105" t="s">
        <v>69</v>
      </c>
      <c r="B69" s="154" t="s">
        <v>159</v>
      </c>
      <c r="C69" s="154"/>
      <c r="D69" s="155"/>
    </row>
    <row r="70" spans="1:7" ht="79.5" customHeight="1" x14ac:dyDescent="0.3">
      <c r="A70" s="69" t="s">
        <v>59</v>
      </c>
      <c r="B70" s="156" t="s">
        <v>175</v>
      </c>
      <c r="C70" s="156"/>
      <c r="D70" s="157"/>
    </row>
    <row r="71" spans="1:7" ht="111.75" customHeight="1" x14ac:dyDescent="0.3">
      <c r="A71" s="70" t="s">
        <v>71</v>
      </c>
      <c r="B71" s="156"/>
      <c r="C71" s="156"/>
      <c r="D71" s="157"/>
    </row>
    <row r="72" spans="1:7" ht="28.8" x14ac:dyDescent="0.3">
      <c r="A72" s="98" t="s">
        <v>70</v>
      </c>
      <c r="B72" s="99" t="s">
        <v>68</v>
      </c>
      <c r="C72" s="100"/>
      <c r="D72" s="101"/>
    </row>
    <row r="73" spans="1:7" ht="28.8" x14ac:dyDescent="0.3">
      <c r="A73" s="70" t="s">
        <v>85</v>
      </c>
      <c r="B73" s="102"/>
      <c r="C73" s="103" t="s">
        <v>86</v>
      </c>
      <c r="D73" s="106" t="s">
        <v>53</v>
      </c>
    </row>
    <row r="74" spans="1:7" ht="43.2" x14ac:dyDescent="0.3">
      <c r="A74" s="70" t="s">
        <v>87</v>
      </c>
      <c r="B74" s="158"/>
      <c r="C74" s="158"/>
      <c r="D74" s="159"/>
    </row>
    <row r="75" spans="1:7" ht="29.4" thickBot="1" x14ac:dyDescent="0.35">
      <c r="A75" s="71" t="s">
        <v>88</v>
      </c>
      <c r="B75" s="102"/>
      <c r="C75" s="72"/>
      <c r="D75" s="73"/>
    </row>
    <row r="76" spans="1:7" ht="15" thickBot="1" x14ac:dyDescent="0.35"/>
    <row r="77" spans="1:7" ht="15" thickBot="1" x14ac:dyDescent="0.35">
      <c r="A77" s="66" t="s">
        <v>55</v>
      </c>
      <c r="B77" s="63" t="s">
        <v>122</v>
      </c>
      <c r="C77" s="67" t="s">
        <v>54</v>
      </c>
      <c r="D77" s="64" t="s">
        <v>104</v>
      </c>
    </row>
    <row r="78" spans="1:7" x14ac:dyDescent="0.3">
      <c r="A78" s="68" t="s">
        <v>57</v>
      </c>
      <c r="B78" s="160" t="s">
        <v>142</v>
      </c>
      <c r="C78" s="160"/>
      <c r="D78" s="161"/>
    </row>
    <row r="79" spans="1:7" ht="52.5" customHeight="1" thickBot="1" x14ac:dyDescent="0.35">
      <c r="A79" s="104" t="s">
        <v>58</v>
      </c>
      <c r="B79" s="152" t="s">
        <v>161</v>
      </c>
      <c r="C79" s="152"/>
      <c r="D79" s="153"/>
    </row>
    <row r="80" spans="1:7" ht="90.75" customHeight="1" x14ac:dyDescent="0.3">
      <c r="A80" s="105" t="s">
        <v>69</v>
      </c>
      <c r="B80" s="154" t="s">
        <v>176</v>
      </c>
      <c r="C80" s="154"/>
      <c r="D80" s="155"/>
      <c r="F80" s="37"/>
      <c r="G80" s="37"/>
    </row>
    <row r="81" spans="1:7" ht="79.5" customHeight="1" x14ac:dyDescent="0.3">
      <c r="A81" s="69" t="s">
        <v>59</v>
      </c>
      <c r="B81" s="156" t="s">
        <v>163</v>
      </c>
      <c r="C81" s="156"/>
      <c r="D81" s="157"/>
      <c r="F81" s="37"/>
      <c r="G81" s="37"/>
    </row>
    <row r="82" spans="1:7" ht="111.75" customHeight="1" x14ac:dyDescent="0.3">
      <c r="A82" s="70" t="s">
        <v>71</v>
      </c>
      <c r="B82" s="156" t="s">
        <v>160</v>
      </c>
      <c r="C82" s="156"/>
      <c r="D82" s="157"/>
      <c r="F82" s="37"/>
      <c r="G82" s="37"/>
    </row>
    <row r="83" spans="1:7" ht="28.8" x14ac:dyDescent="0.3">
      <c r="A83" s="98" t="s">
        <v>70</v>
      </c>
      <c r="B83" s="99" t="s">
        <v>96</v>
      </c>
      <c r="C83" s="100"/>
      <c r="D83" s="101"/>
    </row>
    <row r="84" spans="1:7" ht="28.8" x14ac:dyDescent="0.3">
      <c r="A84" s="70" t="s">
        <v>85</v>
      </c>
      <c r="B84" s="102"/>
      <c r="C84" s="103" t="s">
        <v>86</v>
      </c>
      <c r="D84" s="106" t="s">
        <v>53</v>
      </c>
    </row>
    <row r="85" spans="1:7" ht="43.2" x14ac:dyDescent="0.3">
      <c r="A85" s="70" t="s">
        <v>87</v>
      </c>
      <c r="B85" s="156"/>
      <c r="C85" s="158"/>
      <c r="D85" s="159"/>
    </row>
    <row r="86" spans="1:7" ht="29.4" thickBot="1" x14ac:dyDescent="0.35">
      <c r="A86" s="71" t="s">
        <v>88</v>
      </c>
      <c r="B86" s="107"/>
      <c r="C86" s="72"/>
      <c r="D86" s="73"/>
    </row>
    <row r="87" spans="1:7" ht="15" thickBot="1" x14ac:dyDescent="0.35"/>
    <row r="88" spans="1:7" ht="15" thickBot="1" x14ac:dyDescent="0.35">
      <c r="A88" s="66" t="s">
        <v>55</v>
      </c>
      <c r="B88" s="63" t="s">
        <v>123</v>
      </c>
      <c r="C88" s="67" t="s">
        <v>54</v>
      </c>
      <c r="D88" s="64" t="s">
        <v>114</v>
      </c>
    </row>
    <row r="89" spans="1:7" x14ac:dyDescent="0.3">
      <c r="A89" s="68" t="s">
        <v>57</v>
      </c>
      <c r="B89" s="160" t="s">
        <v>151</v>
      </c>
      <c r="C89" s="160"/>
      <c r="D89" s="161"/>
    </row>
    <row r="90" spans="1:7" ht="99.75" customHeight="1" thickBot="1" x14ac:dyDescent="0.35">
      <c r="A90" s="104" t="s">
        <v>58</v>
      </c>
      <c r="B90" s="152" t="s">
        <v>166</v>
      </c>
      <c r="C90" s="152"/>
      <c r="D90" s="153"/>
    </row>
    <row r="91" spans="1:7" ht="84.75" customHeight="1" x14ac:dyDescent="0.3">
      <c r="A91" s="105" t="s">
        <v>69</v>
      </c>
      <c r="B91" s="154" t="s">
        <v>167</v>
      </c>
      <c r="C91" s="154"/>
      <c r="D91" s="155"/>
    </row>
    <row r="92" spans="1:7" ht="79.5" customHeight="1" x14ac:dyDescent="0.3">
      <c r="A92" s="69" t="s">
        <v>59</v>
      </c>
      <c r="B92" s="156" t="s">
        <v>168</v>
      </c>
      <c r="C92" s="156"/>
      <c r="D92" s="157"/>
    </row>
    <row r="93" spans="1:7" ht="111.75" customHeight="1" x14ac:dyDescent="0.3">
      <c r="A93" s="70" t="s">
        <v>71</v>
      </c>
      <c r="B93" s="156"/>
      <c r="C93" s="156"/>
      <c r="D93" s="157"/>
    </row>
    <row r="94" spans="1:7" ht="28.8" x14ac:dyDescent="0.3">
      <c r="A94" s="98" t="s">
        <v>70</v>
      </c>
      <c r="B94" s="99" t="s">
        <v>68</v>
      </c>
      <c r="C94" s="100"/>
      <c r="D94" s="101"/>
    </row>
    <row r="95" spans="1:7" ht="28.8" x14ac:dyDescent="0.3">
      <c r="A95" s="70" t="s">
        <v>85</v>
      </c>
      <c r="B95" s="102"/>
      <c r="C95" s="103" t="s">
        <v>86</v>
      </c>
      <c r="D95" s="106" t="s">
        <v>53</v>
      </c>
      <c r="E95" t="s">
        <v>181</v>
      </c>
    </row>
    <row r="96" spans="1:7" ht="114" customHeight="1" x14ac:dyDescent="0.3">
      <c r="A96" s="70" t="s">
        <v>87</v>
      </c>
      <c r="B96" s="156"/>
      <c r="C96" s="158"/>
      <c r="D96" s="159"/>
    </row>
    <row r="97" spans="1:4" ht="29.4" thickBot="1" x14ac:dyDescent="0.35">
      <c r="A97" s="71" t="s">
        <v>88</v>
      </c>
      <c r="B97" s="107"/>
      <c r="C97" s="72"/>
      <c r="D97" s="73"/>
    </row>
    <row r="98" spans="1:4" ht="15" thickBot="1" x14ac:dyDescent="0.35"/>
    <row r="99" spans="1:4" ht="15" thickBot="1" x14ac:dyDescent="0.35">
      <c r="A99" s="66" t="s">
        <v>55</v>
      </c>
      <c r="B99" s="63" t="s">
        <v>165</v>
      </c>
      <c r="C99" s="67" t="s">
        <v>54</v>
      </c>
      <c r="D99" s="64" t="s">
        <v>164</v>
      </c>
    </row>
    <row r="100" spans="1:4" x14ac:dyDescent="0.3">
      <c r="A100" s="68" t="s">
        <v>57</v>
      </c>
      <c r="B100" s="160" t="s">
        <v>141</v>
      </c>
      <c r="C100" s="160"/>
      <c r="D100" s="161"/>
    </row>
    <row r="101" spans="1:4" ht="99.75" customHeight="1" thickBot="1" x14ac:dyDescent="0.35">
      <c r="A101" s="104" t="s">
        <v>58</v>
      </c>
      <c r="B101" s="152" t="s">
        <v>162</v>
      </c>
      <c r="C101" s="152"/>
      <c r="D101" s="153"/>
    </row>
    <row r="102" spans="1:4" ht="84.75" customHeight="1" x14ac:dyDescent="0.3">
      <c r="A102" s="105" t="s">
        <v>69</v>
      </c>
      <c r="B102" s="154" t="s">
        <v>177</v>
      </c>
      <c r="C102" s="154"/>
      <c r="D102" s="155"/>
    </row>
    <row r="103" spans="1:4" ht="79.5" customHeight="1" x14ac:dyDescent="0.3">
      <c r="A103" s="69" t="s">
        <v>59</v>
      </c>
      <c r="B103" s="156" t="s">
        <v>178</v>
      </c>
      <c r="C103" s="156"/>
      <c r="D103" s="157"/>
    </row>
    <row r="104" spans="1:4" ht="111.75" customHeight="1" x14ac:dyDescent="0.3">
      <c r="A104" s="70" t="s">
        <v>71</v>
      </c>
      <c r="B104" s="156" t="s">
        <v>179</v>
      </c>
      <c r="C104" s="156"/>
      <c r="D104" s="157"/>
    </row>
    <row r="105" spans="1:4" ht="28.8" x14ac:dyDescent="0.3">
      <c r="A105" s="98" t="s">
        <v>70</v>
      </c>
      <c r="B105" s="99" t="s">
        <v>68</v>
      </c>
      <c r="C105" s="100"/>
      <c r="D105" s="101"/>
    </row>
    <row r="106" spans="1:4" ht="28.8" x14ac:dyDescent="0.3">
      <c r="A106" s="70" t="s">
        <v>85</v>
      </c>
      <c r="B106" s="102"/>
      <c r="C106" s="103" t="s">
        <v>86</v>
      </c>
      <c r="D106" s="106"/>
    </row>
    <row r="107" spans="1:4" ht="114" customHeight="1" x14ac:dyDescent="0.3">
      <c r="A107" s="70" t="s">
        <v>87</v>
      </c>
      <c r="B107" s="156" t="s">
        <v>180</v>
      </c>
      <c r="C107" s="158"/>
      <c r="D107" s="159"/>
    </row>
    <row r="108" spans="1:4" ht="29.4" thickBot="1" x14ac:dyDescent="0.35">
      <c r="A108" s="71" t="s">
        <v>88</v>
      </c>
      <c r="B108" s="107"/>
      <c r="C108" s="72"/>
      <c r="D108" s="73"/>
    </row>
    <row r="109" spans="1:4" ht="15" thickBot="1" x14ac:dyDescent="0.35"/>
    <row r="110" spans="1:4" ht="15" thickBot="1" x14ac:dyDescent="0.35">
      <c r="A110" s="66" t="s">
        <v>55</v>
      </c>
      <c r="B110" s="63" t="s">
        <v>124</v>
      </c>
      <c r="C110" s="67" t="s">
        <v>54</v>
      </c>
      <c r="D110" s="64" t="s">
        <v>169</v>
      </c>
    </row>
    <row r="111" spans="1:4" x14ac:dyDescent="0.3">
      <c r="A111" s="68" t="s">
        <v>57</v>
      </c>
      <c r="B111" s="160" t="s">
        <v>185</v>
      </c>
      <c r="C111" s="160"/>
      <c r="D111" s="161"/>
    </row>
    <row r="112" spans="1:4" ht="99.75" customHeight="1" thickBot="1" x14ac:dyDescent="0.35">
      <c r="A112" s="104" t="s">
        <v>58</v>
      </c>
      <c r="B112" s="152" t="s">
        <v>191</v>
      </c>
      <c r="C112" s="152"/>
      <c r="D112" s="153"/>
    </row>
    <row r="113" spans="1:4" ht="84.75" customHeight="1" x14ac:dyDescent="0.3">
      <c r="A113" s="105" t="s">
        <v>69</v>
      </c>
      <c r="B113" s="154" t="s">
        <v>190</v>
      </c>
      <c r="C113" s="154"/>
      <c r="D113" s="155"/>
    </row>
    <row r="114" spans="1:4" ht="79.5" customHeight="1" x14ac:dyDescent="0.3">
      <c r="A114" s="69" t="s">
        <v>59</v>
      </c>
      <c r="B114" s="156" t="s">
        <v>193</v>
      </c>
      <c r="C114" s="156"/>
      <c r="D114" s="157"/>
    </row>
    <row r="115" spans="1:4" ht="111.75" customHeight="1" x14ac:dyDescent="0.3">
      <c r="A115" s="70" t="s">
        <v>71</v>
      </c>
      <c r="B115" s="156" t="s">
        <v>194</v>
      </c>
      <c r="C115" s="156"/>
      <c r="D115" s="157"/>
    </row>
    <row r="116" spans="1:4" ht="28.8" x14ac:dyDescent="0.3">
      <c r="A116" s="98" t="s">
        <v>70</v>
      </c>
      <c r="B116" s="99" t="s">
        <v>68</v>
      </c>
      <c r="C116" s="100"/>
      <c r="D116" s="101"/>
    </row>
    <row r="117" spans="1:4" ht="28.8" x14ac:dyDescent="0.3">
      <c r="A117" s="70" t="s">
        <v>85</v>
      </c>
      <c r="B117" s="102"/>
      <c r="C117" s="103" t="s">
        <v>86</v>
      </c>
      <c r="D117" s="106"/>
    </row>
    <row r="118" spans="1:4" ht="114" customHeight="1" x14ac:dyDescent="0.3">
      <c r="A118" s="70" t="s">
        <v>87</v>
      </c>
      <c r="B118" s="156" t="s">
        <v>192</v>
      </c>
      <c r="C118" s="158"/>
      <c r="D118" s="159"/>
    </row>
    <row r="119" spans="1:4" ht="29.4" thickBot="1" x14ac:dyDescent="0.35">
      <c r="A119" s="71" t="s">
        <v>88</v>
      </c>
      <c r="B119" s="107"/>
      <c r="C119" s="72"/>
      <c r="D119" s="73"/>
    </row>
    <row r="120" spans="1:4" ht="15" thickBot="1" x14ac:dyDescent="0.35">
      <c r="A120" s="113"/>
      <c r="B120" s="114"/>
      <c r="C120" s="115"/>
      <c r="D120" s="116"/>
    </row>
    <row r="121" spans="1:4" ht="15" thickBot="1" x14ac:dyDescent="0.35">
      <c r="A121" s="66" t="s">
        <v>55</v>
      </c>
      <c r="B121" s="63" t="s">
        <v>187</v>
      </c>
      <c r="C121" s="67" t="s">
        <v>54</v>
      </c>
      <c r="D121" s="64" t="s">
        <v>188</v>
      </c>
    </row>
    <row r="122" spans="1:4" x14ac:dyDescent="0.3">
      <c r="A122" s="68" t="s">
        <v>57</v>
      </c>
      <c r="B122" s="160" t="s">
        <v>186</v>
      </c>
      <c r="C122" s="160"/>
      <c r="D122" s="161"/>
    </row>
    <row r="123" spans="1:4" ht="70.5" customHeight="1" thickBot="1" x14ac:dyDescent="0.35">
      <c r="A123" s="104" t="s">
        <v>58</v>
      </c>
      <c r="B123" s="152" t="s">
        <v>195</v>
      </c>
      <c r="C123" s="152"/>
      <c r="D123" s="153"/>
    </row>
    <row r="124" spans="1:4" ht="66.75" customHeight="1" x14ac:dyDescent="0.3">
      <c r="A124" s="105" t="s">
        <v>69</v>
      </c>
      <c r="B124" s="154" t="s">
        <v>190</v>
      </c>
      <c r="C124" s="154"/>
      <c r="D124" s="155"/>
    </row>
    <row r="125" spans="1:4" ht="79.5" customHeight="1" x14ac:dyDescent="0.3">
      <c r="A125" s="69" t="s">
        <v>59</v>
      </c>
      <c r="B125" s="156"/>
      <c r="C125" s="156"/>
      <c r="D125" s="157"/>
    </row>
    <row r="126" spans="1:4" ht="111.75" customHeight="1" x14ac:dyDescent="0.3">
      <c r="A126" s="70" t="s">
        <v>71</v>
      </c>
      <c r="B126" s="156" t="s">
        <v>196</v>
      </c>
      <c r="C126" s="156"/>
      <c r="D126" s="157"/>
    </row>
    <row r="127" spans="1:4" ht="28.8" x14ac:dyDescent="0.3">
      <c r="A127" s="98" t="s">
        <v>70</v>
      </c>
      <c r="B127" s="99" t="s">
        <v>96</v>
      </c>
      <c r="C127" s="100"/>
      <c r="D127" s="101"/>
    </row>
    <row r="128" spans="1:4" ht="28.8" x14ac:dyDescent="0.3">
      <c r="A128" s="70" t="s">
        <v>85</v>
      </c>
      <c r="B128" s="102"/>
      <c r="C128" s="103" t="s">
        <v>86</v>
      </c>
      <c r="D128" s="106" t="s">
        <v>53</v>
      </c>
    </row>
    <row r="129" spans="1:4" ht="93" customHeight="1" x14ac:dyDescent="0.3">
      <c r="A129" s="70" t="s">
        <v>87</v>
      </c>
      <c r="B129" s="156" t="s">
        <v>197</v>
      </c>
      <c r="C129" s="158"/>
      <c r="D129" s="159"/>
    </row>
    <row r="130" spans="1:4" ht="29.4" thickBot="1" x14ac:dyDescent="0.35">
      <c r="A130" s="71" t="s">
        <v>88</v>
      </c>
      <c r="B130" s="102"/>
      <c r="C130" s="72"/>
      <c r="D130" s="73"/>
    </row>
    <row r="131" spans="1:4" ht="15" thickBot="1" x14ac:dyDescent="0.35"/>
    <row r="132" spans="1:4" ht="15" thickBot="1" x14ac:dyDescent="0.35">
      <c r="A132" s="66" t="s">
        <v>55</v>
      </c>
      <c r="B132" s="63" t="s">
        <v>170</v>
      </c>
      <c r="C132" s="67" t="s">
        <v>54</v>
      </c>
      <c r="D132" s="64" t="s">
        <v>189</v>
      </c>
    </row>
    <row r="133" spans="1:4" x14ac:dyDescent="0.3">
      <c r="A133" s="68" t="s">
        <v>57</v>
      </c>
      <c r="B133" s="160" t="s">
        <v>184</v>
      </c>
      <c r="C133" s="160"/>
      <c r="D133" s="161"/>
    </row>
    <row r="134" spans="1:4" ht="74.400000000000006" customHeight="1" thickBot="1" x14ac:dyDescent="0.35">
      <c r="A134" s="104" t="s">
        <v>58</v>
      </c>
      <c r="B134" s="152" t="s">
        <v>198</v>
      </c>
      <c r="C134" s="152"/>
      <c r="D134" s="153"/>
    </row>
    <row r="135" spans="1:4" ht="84" customHeight="1" x14ac:dyDescent="0.3">
      <c r="A135" s="105" t="s">
        <v>69</v>
      </c>
      <c r="B135" s="154" t="s">
        <v>199</v>
      </c>
      <c r="C135" s="154"/>
      <c r="D135" s="155"/>
    </row>
    <row r="136" spans="1:4" ht="100.8" customHeight="1" x14ac:dyDescent="0.3">
      <c r="A136" s="69" t="s">
        <v>59</v>
      </c>
      <c r="B136" s="156"/>
      <c r="C136" s="156"/>
      <c r="D136" s="157"/>
    </row>
    <row r="137" spans="1:4" ht="94.2" customHeight="1" x14ac:dyDescent="0.3">
      <c r="A137" s="70" t="s">
        <v>71</v>
      </c>
      <c r="B137" s="156" t="s">
        <v>201</v>
      </c>
      <c r="C137" s="156"/>
      <c r="D137" s="157"/>
    </row>
    <row r="138" spans="1:4" ht="28.8" x14ac:dyDescent="0.3">
      <c r="A138" s="98" t="s">
        <v>70</v>
      </c>
      <c r="B138" s="99" t="s">
        <v>96</v>
      </c>
      <c r="C138" s="100"/>
      <c r="D138" s="101"/>
    </row>
    <row r="139" spans="1:4" ht="28.8" x14ac:dyDescent="0.3">
      <c r="A139" s="70" t="s">
        <v>85</v>
      </c>
      <c r="B139" s="102"/>
      <c r="C139" s="103" t="s">
        <v>86</v>
      </c>
      <c r="D139" s="106"/>
    </row>
    <row r="140" spans="1:4" ht="43.2" x14ac:dyDescent="0.3">
      <c r="A140" s="70" t="s">
        <v>87</v>
      </c>
      <c r="B140" s="156" t="s">
        <v>200</v>
      </c>
      <c r="C140" s="158"/>
      <c r="D140" s="159"/>
    </row>
    <row r="141" spans="1:4" ht="29.4" thickBot="1" x14ac:dyDescent="0.35">
      <c r="A141" s="71" t="s">
        <v>88</v>
      </c>
      <c r="B141" s="107"/>
      <c r="C141" s="72"/>
      <c r="D141" s="73"/>
    </row>
    <row r="142" spans="1:4" ht="15" thickBot="1" x14ac:dyDescent="0.35"/>
    <row r="143" spans="1:4" ht="15" thickBot="1" x14ac:dyDescent="0.35">
      <c r="A143" s="122" t="s">
        <v>55</v>
      </c>
      <c r="B143" s="123" t="s">
        <v>170</v>
      </c>
      <c r="C143" s="124" t="s">
        <v>54</v>
      </c>
      <c r="D143" s="125" t="s">
        <v>115</v>
      </c>
    </row>
    <row r="144" spans="1:4" x14ac:dyDescent="0.3">
      <c r="A144" s="126" t="s">
        <v>57</v>
      </c>
      <c r="B144" s="171" t="s">
        <v>29</v>
      </c>
      <c r="C144" s="171"/>
      <c r="D144" s="172"/>
    </row>
    <row r="145" spans="1:4" ht="67.8" customHeight="1" thickBot="1" x14ac:dyDescent="0.35">
      <c r="A145" s="127" t="s">
        <v>58</v>
      </c>
      <c r="B145" s="173" t="s">
        <v>127</v>
      </c>
      <c r="C145" s="173"/>
      <c r="D145" s="174"/>
    </row>
    <row r="146" spans="1:4" ht="69.599999999999994" customHeight="1" x14ac:dyDescent="0.3">
      <c r="A146" s="128" t="s">
        <v>69</v>
      </c>
      <c r="B146" s="175" t="s">
        <v>203</v>
      </c>
      <c r="C146" s="175"/>
      <c r="D146" s="176"/>
    </row>
    <row r="147" spans="1:4" ht="40.799999999999997" customHeight="1" x14ac:dyDescent="0.3">
      <c r="A147" s="129" t="s">
        <v>59</v>
      </c>
      <c r="B147" s="167" t="s">
        <v>128</v>
      </c>
      <c r="C147" s="167"/>
      <c r="D147" s="168"/>
    </row>
    <row r="148" spans="1:4" ht="28.8" customHeight="1" x14ac:dyDescent="0.3">
      <c r="A148" s="130" t="s">
        <v>71</v>
      </c>
      <c r="B148" s="167"/>
      <c r="C148" s="167"/>
      <c r="D148" s="168"/>
    </row>
    <row r="149" spans="1:4" ht="28.8" x14ac:dyDescent="0.3">
      <c r="A149" s="131" t="s">
        <v>70</v>
      </c>
      <c r="B149" s="132" t="s">
        <v>96</v>
      </c>
      <c r="C149" s="133"/>
      <c r="D149" s="134"/>
    </row>
    <row r="150" spans="1:4" ht="28.8" x14ac:dyDescent="0.3">
      <c r="A150" s="130" t="s">
        <v>85</v>
      </c>
      <c r="B150" s="135"/>
      <c r="C150" s="136" t="s">
        <v>86</v>
      </c>
      <c r="D150" s="137" t="s">
        <v>53</v>
      </c>
    </row>
    <row r="151" spans="1:4" ht="99.6" customHeight="1" x14ac:dyDescent="0.3">
      <c r="A151" s="130" t="s">
        <v>87</v>
      </c>
      <c r="B151" s="167"/>
      <c r="C151" s="169"/>
      <c r="D151" s="170"/>
    </row>
    <row r="152" spans="1:4" ht="29.4" thickBot="1" x14ac:dyDescent="0.35">
      <c r="A152" s="138" t="s">
        <v>88</v>
      </c>
      <c r="B152" s="135"/>
      <c r="C152" s="139"/>
      <c r="D152" s="140"/>
    </row>
  </sheetData>
  <mergeCells count="79">
    <mergeCell ref="B148:D148"/>
    <mergeCell ref="B151:D151"/>
    <mergeCell ref="B140:D140"/>
    <mergeCell ref="B144:D144"/>
    <mergeCell ref="B145:D145"/>
    <mergeCell ref="B146:D146"/>
    <mergeCell ref="B147:D147"/>
    <mergeCell ref="B133:D133"/>
    <mergeCell ref="B134:D134"/>
    <mergeCell ref="B135:D135"/>
    <mergeCell ref="B136:D136"/>
    <mergeCell ref="B137:D137"/>
    <mergeCell ref="B126:D126"/>
    <mergeCell ref="B129:D129"/>
    <mergeCell ref="B122:D122"/>
    <mergeCell ref="B123:D123"/>
    <mergeCell ref="B124:D124"/>
    <mergeCell ref="B125:D125"/>
    <mergeCell ref="B104:D104"/>
    <mergeCell ref="B107:D107"/>
    <mergeCell ref="B111:D111"/>
    <mergeCell ref="B112:D112"/>
    <mergeCell ref="B113:D113"/>
    <mergeCell ref="B114:D114"/>
    <mergeCell ref="B115:D115"/>
    <mergeCell ref="B118:D118"/>
    <mergeCell ref="B38:D38"/>
    <mergeCell ref="B41:D41"/>
    <mergeCell ref="B60:D60"/>
    <mergeCell ref="B74:D74"/>
    <mergeCell ref="B78:D78"/>
    <mergeCell ref="B79:D79"/>
    <mergeCell ref="B80:D80"/>
    <mergeCell ref="B67:D67"/>
    <mergeCell ref="B68:D68"/>
    <mergeCell ref="B69:D69"/>
    <mergeCell ref="B70:D70"/>
    <mergeCell ref="B71:D71"/>
    <mergeCell ref="B52:D52"/>
    <mergeCell ref="B30:D30"/>
    <mergeCell ref="B34:D34"/>
    <mergeCell ref="B35:D35"/>
    <mergeCell ref="B36:D36"/>
    <mergeCell ref="B37:D37"/>
    <mergeCell ref="B23:D23"/>
    <mergeCell ref="B24:D24"/>
    <mergeCell ref="B25:D25"/>
    <mergeCell ref="B26:D26"/>
    <mergeCell ref="B27:D27"/>
    <mergeCell ref="B16:D16"/>
    <mergeCell ref="B19:D19"/>
    <mergeCell ref="A1:D1"/>
    <mergeCell ref="B12:D12"/>
    <mergeCell ref="B13:D13"/>
    <mergeCell ref="B14:D14"/>
    <mergeCell ref="B15:D15"/>
    <mergeCell ref="B45:D45"/>
    <mergeCell ref="B47:D47"/>
    <mergeCell ref="B48:D48"/>
    <mergeCell ref="B49:D49"/>
    <mergeCell ref="B100:D100"/>
    <mergeCell ref="B56:D56"/>
    <mergeCell ref="B57:D57"/>
    <mergeCell ref="B58:D58"/>
    <mergeCell ref="B59:D59"/>
    <mergeCell ref="B46:D46"/>
    <mergeCell ref="B96:D96"/>
    <mergeCell ref="B89:D89"/>
    <mergeCell ref="B90:D90"/>
    <mergeCell ref="B91:D91"/>
    <mergeCell ref="B92:D92"/>
    <mergeCell ref="B93:D93"/>
    <mergeCell ref="B101:D101"/>
    <mergeCell ref="B102:D102"/>
    <mergeCell ref="B103:D103"/>
    <mergeCell ref="B63:D63"/>
    <mergeCell ref="B82:D82"/>
    <mergeCell ref="B85:D85"/>
    <mergeCell ref="B81:D81"/>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9"/>
  <sheetViews>
    <sheetView workbookViewId="0">
      <pane ySplit="13" topLeftCell="A24" activePane="bottomLeft" state="frozen"/>
      <selection pane="bottomLeft" activeCell="J30" sqref="J30"/>
    </sheetView>
  </sheetViews>
  <sheetFormatPr baseColWidth="10" defaultRowHeight="14.4" x14ac:dyDescent="0.3"/>
  <cols>
    <col min="1" max="1" width="19.33203125" style="36" bestFit="1" customWidth="1"/>
    <col min="2" max="2" width="13" style="36" customWidth="1"/>
    <col min="3" max="3" width="49.6640625" style="36" customWidth="1"/>
    <col min="4" max="4" width="15.44140625" style="14" customWidth="1"/>
    <col min="5" max="7" width="10.109375" style="14" bestFit="1" customWidth="1"/>
    <col min="8" max="8" width="9.33203125" style="14" bestFit="1" customWidth="1"/>
    <col min="9" max="9" width="9.33203125" style="14" customWidth="1"/>
    <col min="10" max="10" width="56.44140625" style="26" bestFit="1" customWidth="1"/>
  </cols>
  <sheetData>
    <row r="1" spans="1:10" ht="23.4" x14ac:dyDescent="0.3">
      <c r="A1" s="164" t="s">
        <v>76</v>
      </c>
      <c r="B1" s="164"/>
      <c r="C1" s="164"/>
      <c r="D1" s="164"/>
      <c r="E1" s="164"/>
      <c r="F1" s="164"/>
      <c r="G1" s="164"/>
      <c r="H1" s="164"/>
      <c r="I1" s="164"/>
      <c r="J1" s="164"/>
    </row>
    <row r="3" spans="1:10" ht="23.4" x14ac:dyDescent="0.45">
      <c r="A3" s="34" t="s">
        <v>1</v>
      </c>
      <c r="B3" s="3" t="s">
        <v>139</v>
      </c>
      <c r="E3" s="15"/>
      <c r="F3" s="16"/>
      <c r="G3" s="15"/>
      <c r="H3" s="108"/>
      <c r="I3" s="108"/>
      <c r="J3" s="32"/>
    </row>
    <row r="4" spans="1:10" x14ac:dyDescent="0.3">
      <c r="A4" s="35"/>
      <c r="C4" s="48"/>
      <c r="E4" s="108"/>
      <c r="F4" s="108"/>
      <c r="G4" s="108"/>
      <c r="H4" s="108"/>
      <c r="I4" s="108"/>
      <c r="J4" s="32"/>
    </row>
    <row r="5" spans="1:10" x14ac:dyDescent="0.3">
      <c r="A5" s="37" t="s">
        <v>24</v>
      </c>
      <c r="B5" s="36" t="str">
        <f>PSP!B5</f>
        <v>IBB</v>
      </c>
      <c r="C5" s="38" t="s">
        <v>14</v>
      </c>
      <c r="D5" s="39">
        <f>PSP!D5</f>
        <v>44151</v>
      </c>
    </row>
    <row r="6" spans="1:10" x14ac:dyDescent="0.3">
      <c r="A6" s="37" t="s">
        <v>25</v>
      </c>
      <c r="B6" s="36" t="str">
        <f>PSP!B6</f>
        <v>Mario Phillipp</v>
      </c>
      <c r="C6" s="38" t="s">
        <v>15</v>
      </c>
      <c r="D6" s="39">
        <f>PSP!D6</f>
        <v>44267</v>
      </c>
    </row>
    <row r="7" spans="1:10" x14ac:dyDescent="0.3">
      <c r="A7" s="37"/>
      <c r="B7" s="36">
        <f>PSP!B7</f>
        <v>0</v>
      </c>
      <c r="C7" s="38" t="s">
        <v>22</v>
      </c>
      <c r="D7" s="40">
        <f>PSP!D7</f>
        <v>63</v>
      </c>
    </row>
    <row r="8" spans="1:10" x14ac:dyDescent="0.3">
      <c r="A8" s="37"/>
      <c r="B8" s="36">
        <f>PSP!B8</f>
        <v>0</v>
      </c>
      <c r="C8" s="38" t="s">
        <v>51</v>
      </c>
      <c r="D8" s="111">
        <f>PSP!D8</f>
        <v>63</v>
      </c>
    </row>
    <row r="9" spans="1:10" x14ac:dyDescent="0.3">
      <c r="A9" s="37"/>
      <c r="C9" s="41" t="s">
        <v>61</v>
      </c>
      <c r="D9" s="42">
        <f>SUM(D14:D104)</f>
        <v>61</v>
      </c>
    </row>
    <row r="10" spans="1:10" x14ac:dyDescent="0.3">
      <c r="A10" s="37"/>
      <c r="C10" s="41" t="s">
        <v>52</v>
      </c>
      <c r="D10" s="43" t="s">
        <v>240</v>
      </c>
    </row>
    <row r="11" spans="1:10" x14ac:dyDescent="0.3">
      <c r="C11" s="29"/>
      <c r="F11" s="54"/>
    </row>
    <row r="12" spans="1:10" x14ac:dyDescent="0.3">
      <c r="A12" s="35"/>
      <c r="B12" s="44"/>
      <c r="D12" s="177" t="s">
        <v>64</v>
      </c>
      <c r="E12" s="178"/>
      <c r="F12" s="179"/>
    </row>
    <row r="13" spans="1:10" s="14" customFormat="1" x14ac:dyDescent="0.3">
      <c r="A13" s="17" t="s">
        <v>30</v>
      </c>
      <c r="B13" s="17" t="s">
        <v>3</v>
      </c>
      <c r="C13" s="55" t="s">
        <v>0</v>
      </c>
      <c r="D13" s="56" t="s">
        <v>65</v>
      </c>
      <c r="E13" s="57" t="s">
        <v>10</v>
      </c>
      <c r="F13" s="58" t="s">
        <v>67</v>
      </c>
      <c r="G13" s="59" t="s">
        <v>66</v>
      </c>
      <c r="H13" s="60" t="s">
        <v>17</v>
      </c>
      <c r="I13" s="74" t="s">
        <v>75</v>
      </c>
      <c r="J13" s="33" t="s">
        <v>74</v>
      </c>
    </row>
    <row r="14" spans="1:10" ht="15" thickBot="1" x14ac:dyDescent="0.35">
      <c r="A14" s="5">
        <v>1</v>
      </c>
      <c r="B14" s="36" t="s">
        <v>50</v>
      </c>
      <c r="C14" s="49" t="s">
        <v>116</v>
      </c>
      <c r="D14" s="109">
        <v>4</v>
      </c>
      <c r="E14" s="112">
        <f>D5</f>
        <v>44151</v>
      </c>
      <c r="F14" s="54">
        <f t="shared" ref="F14:F19" si="0">IF(OR(WEEKDAY( WORKDAY(E14,D14)-IF(D14&gt;0,1,0),2)=6,WEEKDAY( WORKDAY(E14,D14)-IF(D14&gt;0,1,0),2)=7),E14+D14-1, WORKDAY(E14,D14)-IF(D14&gt;0,1,0))</f>
        <v>44154</v>
      </c>
      <c r="G14" s="110">
        <v>44154</v>
      </c>
      <c r="H14" s="14">
        <f t="shared" ref="H14:H23" ca="1" si="1">IF(AND(F14&lt;&gt;"",G14&lt;&gt;""),G14-F14,  IF(AND(G14&lt;&gt;"",E14&lt;&gt;""),  G14-E14, IF(G14="","",  TODAY()-E14)))</f>
        <v>0</v>
      </c>
      <c r="I14" s="14" t="s">
        <v>53</v>
      </c>
    </row>
    <row r="15" spans="1:10" x14ac:dyDescent="0.3">
      <c r="A15" s="5">
        <v>2</v>
      </c>
      <c r="B15" s="46" t="s">
        <v>89</v>
      </c>
      <c r="C15" s="49" t="s">
        <v>16</v>
      </c>
      <c r="D15" s="109">
        <v>3</v>
      </c>
      <c r="E15" s="54">
        <v>44155</v>
      </c>
      <c r="F15" s="54">
        <f t="shared" si="0"/>
        <v>44159</v>
      </c>
      <c r="G15" s="110">
        <v>44159</v>
      </c>
      <c r="H15" s="14">
        <f t="shared" ca="1" si="1"/>
        <v>0</v>
      </c>
      <c r="I15" s="14" t="s">
        <v>53</v>
      </c>
    </row>
    <row r="16" spans="1:10" x14ac:dyDescent="0.3">
      <c r="A16" s="5">
        <v>3</v>
      </c>
      <c r="B16" s="45" t="s">
        <v>11</v>
      </c>
      <c r="C16" s="50" t="s">
        <v>20</v>
      </c>
      <c r="D16" s="109"/>
      <c r="E16" s="109"/>
      <c r="F16" s="109"/>
      <c r="G16" s="109"/>
      <c r="H16" s="109"/>
    </row>
    <row r="17" spans="1:10" x14ac:dyDescent="0.3">
      <c r="A17" s="5">
        <v>4</v>
      </c>
      <c r="B17" s="46" t="s">
        <v>36</v>
      </c>
      <c r="C17" s="49" t="s">
        <v>12</v>
      </c>
      <c r="D17" s="109">
        <v>2</v>
      </c>
      <c r="E17" s="54">
        <v>44160</v>
      </c>
      <c r="F17" s="54">
        <f t="shared" si="0"/>
        <v>44161</v>
      </c>
      <c r="G17" s="110">
        <v>44161</v>
      </c>
      <c r="H17" s="14">
        <f t="shared" ca="1" si="1"/>
        <v>0</v>
      </c>
      <c r="I17" s="14" t="s">
        <v>53</v>
      </c>
    </row>
    <row r="18" spans="1:10" x14ac:dyDescent="0.3">
      <c r="A18" s="5">
        <v>5</v>
      </c>
      <c r="B18" s="45" t="s">
        <v>31</v>
      </c>
      <c r="C18" s="50" t="s">
        <v>63</v>
      </c>
      <c r="D18" s="109"/>
      <c r="E18" s="141">
        <f>IF(D18=0,F17,WORKDAY(F17,1))</f>
        <v>44161</v>
      </c>
      <c r="F18" s="142">
        <f t="shared" si="0"/>
        <v>44161</v>
      </c>
      <c r="G18" s="110"/>
      <c r="H18" s="110"/>
    </row>
    <row r="19" spans="1:10" x14ac:dyDescent="0.3">
      <c r="A19" s="5">
        <v>6</v>
      </c>
      <c r="B19" s="46" t="s">
        <v>37</v>
      </c>
      <c r="C19" s="51" t="s">
        <v>28</v>
      </c>
      <c r="D19" s="109">
        <v>4</v>
      </c>
      <c r="E19" s="54">
        <f>IF(D19=0,F18,WORKDAY(F18,1))</f>
        <v>44162</v>
      </c>
      <c r="F19" s="54">
        <f t="shared" si="0"/>
        <v>44167</v>
      </c>
      <c r="G19" s="110">
        <v>44167</v>
      </c>
      <c r="H19" s="14">
        <f t="shared" ca="1" si="1"/>
        <v>0</v>
      </c>
      <c r="I19" s="14" t="s">
        <v>53</v>
      </c>
    </row>
    <row r="20" spans="1:10" x14ac:dyDescent="0.3">
      <c r="A20" s="5">
        <v>7</v>
      </c>
      <c r="B20" s="46" t="s">
        <v>38</v>
      </c>
      <c r="C20" s="52" t="s">
        <v>18</v>
      </c>
      <c r="D20" s="109"/>
      <c r="E20" s="109"/>
      <c r="F20" s="109"/>
      <c r="G20" s="109"/>
      <c r="H20" s="109"/>
    </row>
    <row r="21" spans="1:10" x14ac:dyDescent="0.3">
      <c r="A21" s="5">
        <v>8</v>
      </c>
      <c r="B21" s="31" t="s">
        <v>39</v>
      </c>
      <c r="C21" s="22" t="s">
        <v>149</v>
      </c>
      <c r="D21" s="8">
        <v>2</v>
      </c>
      <c r="E21" s="54">
        <v>44167</v>
      </c>
      <c r="F21" s="54">
        <f t="shared" ref="F21:F25" si="2">IF(OR(WEEKDAY( WORKDAY(E21,D21)-IF(D21&gt;0,1,0),2)=6,WEEKDAY( WORKDAY(E21,D21)-IF(D21&gt;0,1,0),2)=7),E21+D21-1, WORKDAY(E21,D21)-IF(D21&gt;0,1,0))</f>
        <v>44168</v>
      </c>
      <c r="G21" s="110">
        <v>44168</v>
      </c>
      <c r="H21" s="14">
        <f t="shared" ca="1" si="1"/>
        <v>0</v>
      </c>
      <c r="I21" s="14" t="s">
        <v>53</v>
      </c>
    </row>
    <row r="22" spans="1:10" x14ac:dyDescent="0.3">
      <c r="A22" s="5">
        <v>9</v>
      </c>
      <c r="B22" s="31" t="s">
        <v>40</v>
      </c>
      <c r="C22" s="22" t="s">
        <v>143</v>
      </c>
      <c r="D22" s="8">
        <v>3</v>
      </c>
      <c r="E22" s="54">
        <v>44169</v>
      </c>
      <c r="F22" s="54">
        <v>44173</v>
      </c>
      <c r="G22" s="110">
        <v>44173</v>
      </c>
      <c r="H22" s="14">
        <f t="shared" ca="1" si="1"/>
        <v>0</v>
      </c>
      <c r="I22" s="14" t="s">
        <v>53</v>
      </c>
    </row>
    <row r="23" spans="1:10" x14ac:dyDescent="0.3">
      <c r="A23" s="5">
        <v>10</v>
      </c>
      <c r="B23" s="31" t="s">
        <v>41</v>
      </c>
      <c r="C23" s="22" t="s">
        <v>106</v>
      </c>
      <c r="D23" s="8">
        <v>3</v>
      </c>
      <c r="E23" s="54">
        <v>44174</v>
      </c>
      <c r="F23" s="54">
        <f t="shared" si="2"/>
        <v>44176</v>
      </c>
      <c r="G23" s="110">
        <v>44176</v>
      </c>
      <c r="H23" s="14">
        <f t="shared" ca="1" si="1"/>
        <v>0</v>
      </c>
      <c r="I23" s="14" t="s">
        <v>53</v>
      </c>
    </row>
    <row r="24" spans="1:10" x14ac:dyDescent="0.3">
      <c r="A24" s="5">
        <v>11</v>
      </c>
      <c r="B24" s="31" t="s">
        <v>103</v>
      </c>
      <c r="C24" s="22" t="s">
        <v>107</v>
      </c>
      <c r="D24" s="8">
        <v>3</v>
      </c>
      <c r="E24" s="54">
        <v>44179</v>
      </c>
      <c r="F24" s="54">
        <f t="shared" si="2"/>
        <v>44181</v>
      </c>
      <c r="G24" s="110">
        <v>44181</v>
      </c>
      <c r="H24" s="14">
        <f t="shared" ref="H24:H32" ca="1" si="3">IF(AND(F24&lt;&gt;"",G24&lt;&gt;""),G24-F24,  IF(AND(G24&lt;&gt;"",E24&lt;&gt;""),  G24-E24, IF(G24="","",  TODAY()-E24)))</f>
        <v>0</v>
      </c>
      <c r="I24" s="14" t="s">
        <v>53</v>
      </c>
    </row>
    <row r="25" spans="1:10" x14ac:dyDescent="0.3">
      <c r="A25" s="5">
        <v>12</v>
      </c>
      <c r="B25" s="31" t="s">
        <v>109</v>
      </c>
      <c r="C25" s="22" t="s">
        <v>108</v>
      </c>
      <c r="D25" s="8">
        <v>4</v>
      </c>
      <c r="E25" s="54">
        <v>44182</v>
      </c>
      <c r="F25" s="54">
        <f t="shared" si="2"/>
        <v>44187</v>
      </c>
      <c r="G25" s="110">
        <v>44187</v>
      </c>
      <c r="H25" s="14">
        <f ca="1">IF(AND(F25&lt;&gt;"",G25&lt;&gt;""),G25-F25,  IF(AND(G25&lt;&gt;"",E25&lt;&gt;""),  G25-E25, IF(G25="","",  TODAY()-E25)))</f>
        <v>0</v>
      </c>
      <c r="I25" s="14" t="s">
        <v>53</v>
      </c>
    </row>
    <row r="26" spans="1:10" x14ac:dyDescent="0.3">
      <c r="A26" s="5">
        <v>13</v>
      </c>
      <c r="B26" s="31" t="s">
        <v>110</v>
      </c>
      <c r="C26" s="22" t="s">
        <v>140</v>
      </c>
      <c r="D26" s="8">
        <v>3</v>
      </c>
      <c r="E26" s="54">
        <v>44188</v>
      </c>
      <c r="F26" s="54">
        <v>44195</v>
      </c>
      <c r="G26" s="110">
        <v>44195</v>
      </c>
      <c r="H26" s="14">
        <f t="shared" ca="1" si="3"/>
        <v>0</v>
      </c>
      <c r="I26" s="14" t="s">
        <v>53</v>
      </c>
    </row>
    <row r="27" spans="1:10" x14ac:dyDescent="0.3">
      <c r="A27" s="5">
        <v>14</v>
      </c>
      <c r="B27" s="31" t="s">
        <v>111</v>
      </c>
      <c r="C27" s="22" t="s">
        <v>142</v>
      </c>
      <c r="D27" s="8">
        <v>5</v>
      </c>
      <c r="E27" s="54">
        <v>44200</v>
      </c>
      <c r="F27" s="54">
        <v>44204</v>
      </c>
      <c r="G27" s="110">
        <v>44204</v>
      </c>
      <c r="H27" s="14">
        <f ca="1">IF(AND(F27&lt;&gt;"",G27&lt;&gt;""),G27-F27,  IF(AND(G27&lt;&gt;"",E27&lt;&gt;""),  G27-E27, IF(G27="","",  TODAY()-E27)))</f>
        <v>0</v>
      </c>
      <c r="I27" s="14" t="s">
        <v>53</v>
      </c>
    </row>
    <row r="28" spans="1:10" x14ac:dyDescent="0.3">
      <c r="A28" s="5">
        <v>15</v>
      </c>
      <c r="B28" s="31" t="s">
        <v>112</v>
      </c>
      <c r="C28" s="22" t="s">
        <v>141</v>
      </c>
      <c r="D28" s="8">
        <v>4</v>
      </c>
      <c r="E28" s="54">
        <v>44207</v>
      </c>
      <c r="F28" s="54">
        <f>IF(OR(WEEKDAY( WORKDAY(E28,D28)-IF(D28&gt;0,1,0),2)=6,WEEKDAY( WORKDAY(E28,D28)-IF(D28&gt;0,1,0),2)=7),E28+D28-1, WORKDAY(E28,D28)-IF(D28&gt;0,1,0))</f>
        <v>44210</v>
      </c>
      <c r="G28" s="110">
        <v>44210</v>
      </c>
      <c r="H28" s="14">
        <f ca="1">IF(AND(F28&lt;&gt;"",G28&lt;&gt;""),G28-F28,  IF(AND(G28&lt;&gt;"",E28&lt;&gt;""),  G28-E28, IF(G28="","",  TODAY()-E28)))</f>
        <v>0</v>
      </c>
      <c r="I28" s="14" t="s">
        <v>53</v>
      </c>
    </row>
    <row r="29" spans="1:10" x14ac:dyDescent="0.3">
      <c r="A29" s="5">
        <v>16</v>
      </c>
      <c r="B29" s="31" t="s">
        <v>150</v>
      </c>
      <c r="C29" s="22" t="s">
        <v>151</v>
      </c>
      <c r="D29" s="8">
        <v>4</v>
      </c>
      <c r="E29" s="54">
        <v>44211</v>
      </c>
      <c r="F29" s="54">
        <v>44244</v>
      </c>
      <c r="G29" s="54">
        <v>44244</v>
      </c>
      <c r="H29" s="14">
        <f ca="1">IF(AND(F29&lt;&gt;"",G29&lt;&gt;""),G29-F29,  IF(AND(G29&lt;&gt;"",E29&lt;&gt;""),  G29-E29, IF(G29="","",  TODAY()-E29)))</f>
        <v>0</v>
      </c>
      <c r="I29" s="14" t="s">
        <v>53</v>
      </c>
      <c r="J29" s="26" t="s">
        <v>241</v>
      </c>
    </row>
    <row r="30" spans="1:10" x14ac:dyDescent="0.3">
      <c r="A30" s="5">
        <v>17</v>
      </c>
      <c r="B30" s="31" t="s">
        <v>152</v>
      </c>
      <c r="C30" s="22" t="s">
        <v>185</v>
      </c>
      <c r="D30" s="8">
        <v>4</v>
      </c>
      <c r="E30" s="54">
        <v>44245</v>
      </c>
      <c r="F30" s="54">
        <v>44250</v>
      </c>
      <c r="G30" s="110">
        <v>44250</v>
      </c>
      <c r="H30" s="14">
        <v>0</v>
      </c>
      <c r="I30" s="14" t="s">
        <v>53</v>
      </c>
    </row>
    <row r="31" spans="1:10" x14ac:dyDescent="0.3">
      <c r="A31" s="5">
        <v>18</v>
      </c>
      <c r="B31" s="31" t="s">
        <v>182</v>
      </c>
      <c r="C31" s="22" t="s">
        <v>186</v>
      </c>
      <c r="D31" s="8">
        <v>6</v>
      </c>
      <c r="E31" s="54">
        <v>44251</v>
      </c>
      <c r="F31" s="54">
        <v>44258</v>
      </c>
      <c r="G31" s="110">
        <v>44258</v>
      </c>
      <c r="H31" s="14">
        <f ca="1">IF(AND(F31&lt;&gt;"",G31&lt;&gt;""),G31-F31,  IF(AND(G31&lt;&gt;"",E31&lt;&gt;""),  G31-E31, IF(G31="","",  TODAY()-E31)))</f>
        <v>0</v>
      </c>
      <c r="I31" s="14" t="s">
        <v>53</v>
      </c>
    </row>
    <row r="32" spans="1:10" x14ac:dyDescent="0.3">
      <c r="A32" s="5">
        <v>19</v>
      </c>
      <c r="B32" s="31" t="s">
        <v>183</v>
      </c>
      <c r="C32" s="22" t="s">
        <v>184</v>
      </c>
      <c r="D32" s="8">
        <v>3</v>
      </c>
      <c r="E32" s="54">
        <v>44259</v>
      </c>
      <c r="F32" s="54">
        <v>44263</v>
      </c>
      <c r="G32" s="110">
        <v>44263</v>
      </c>
      <c r="H32" s="14">
        <f t="shared" ca="1" si="3"/>
        <v>0</v>
      </c>
      <c r="I32" s="14" t="s">
        <v>53</v>
      </c>
    </row>
    <row r="33" spans="1:9" x14ac:dyDescent="0.3">
      <c r="A33" s="5">
        <v>20</v>
      </c>
      <c r="B33" s="46" t="s">
        <v>42</v>
      </c>
      <c r="C33" s="49" t="s">
        <v>19</v>
      </c>
      <c r="D33" s="109"/>
      <c r="E33" s="109"/>
      <c r="F33" s="109"/>
      <c r="G33" s="109"/>
      <c r="H33" s="109"/>
    </row>
    <row r="34" spans="1:9" x14ac:dyDescent="0.3">
      <c r="A34" s="5">
        <v>21</v>
      </c>
      <c r="B34" s="31" t="s">
        <v>43</v>
      </c>
      <c r="C34" s="22" t="s">
        <v>29</v>
      </c>
      <c r="D34" s="109">
        <v>1</v>
      </c>
      <c r="E34" s="54">
        <v>44264</v>
      </c>
      <c r="F34" s="54">
        <v>44265</v>
      </c>
      <c r="G34" s="110">
        <v>44265</v>
      </c>
      <c r="H34" s="14">
        <f t="shared" ref="H34:H38" ca="1" si="4">IF(AND(F34&lt;&gt;"",G34&lt;&gt;""),G34-F34,  IF(AND(G34&lt;&gt;"",E34&lt;&gt;""),  G34-E34, IF(G34="","",  TODAY()-E34)))</f>
        <v>0</v>
      </c>
      <c r="I34" s="14" t="s">
        <v>53</v>
      </c>
    </row>
    <row r="35" spans="1:9" x14ac:dyDescent="0.3">
      <c r="A35" s="5">
        <v>22</v>
      </c>
      <c r="B35" s="45" t="s">
        <v>32</v>
      </c>
      <c r="C35" s="53" t="s">
        <v>21</v>
      </c>
      <c r="D35" s="109"/>
      <c r="E35" s="109"/>
      <c r="F35" s="109"/>
      <c r="G35" s="109"/>
    </row>
    <row r="36" spans="1:9" x14ac:dyDescent="0.3">
      <c r="A36" s="5">
        <v>23</v>
      </c>
      <c r="B36" s="46" t="s">
        <v>47</v>
      </c>
      <c r="C36" s="51" t="s">
        <v>113</v>
      </c>
      <c r="D36" s="109">
        <v>1</v>
      </c>
      <c r="E36" s="54">
        <v>44265</v>
      </c>
      <c r="F36" s="54">
        <v>44265</v>
      </c>
      <c r="G36" s="110">
        <v>44265</v>
      </c>
      <c r="H36" s="14">
        <f t="shared" ca="1" si="4"/>
        <v>0</v>
      </c>
      <c r="I36" s="14" t="s">
        <v>53</v>
      </c>
    </row>
    <row r="37" spans="1:9" x14ac:dyDescent="0.3">
      <c r="A37" s="5">
        <v>24</v>
      </c>
      <c r="B37" s="46" t="s">
        <v>48</v>
      </c>
      <c r="C37" s="51" t="s">
        <v>49</v>
      </c>
      <c r="D37" s="109">
        <v>1</v>
      </c>
      <c r="E37" s="54">
        <v>44266</v>
      </c>
      <c r="F37" s="54">
        <v>44266</v>
      </c>
      <c r="G37" s="110">
        <v>44266</v>
      </c>
      <c r="H37" s="14">
        <f t="shared" ca="1" si="4"/>
        <v>0</v>
      </c>
      <c r="I37" s="14" t="s">
        <v>53</v>
      </c>
    </row>
    <row r="38" spans="1:9" x14ac:dyDescent="0.3">
      <c r="A38" s="5">
        <v>25</v>
      </c>
      <c r="B38" s="45" t="s">
        <v>33</v>
      </c>
      <c r="C38" s="53" t="s">
        <v>62</v>
      </c>
      <c r="D38" s="109">
        <v>1</v>
      </c>
      <c r="E38" s="54">
        <v>44267</v>
      </c>
      <c r="F38" s="54">
        <v>44267</v>
      </c>
      <c r="G38" s="110">
        <v>44267</v>
      </c>
      <c r="H38" s="14">
        <f t="shared" ca="1" si="4"/>
        <v>0</v>
      </c>
      <c r="I38" s="14" t="s">
        <v>53</v>
      </c>
    </row>
    <row r="39" spans="1:9" x14ac:dyDescent="0.3">
      <c r="A39" s="5">
        <v>26</v>
      </c>
      <c r="B39" s="45" t="s">
        <v>34</v>
      </c>
      <c r="C39" s="53" t="s">
        <v>90</v>
      </c>
      <c r="D39" s="109"/>
      <c r="E39" s="54">
        <v>44267</v>
      </c>
      <c r="F39" s="54">
        <f t="shared" ref="F39" si="5">IF(OR(WEEKDAY( WORKDAY(E39,D39)-IF(D39&gt;0,1,0),2)=6,WEEKDAY( WORKDAY(E39,D39)-IF(D39&gt;0,1,0),2)=7),E39+D39-1, WORKDAY(E39,D39)-IF(D39&gt;0,1,0))</f>
        <v>44267</v>
      </c>
      <c r="G39" s="110">
        <v>44267</v>
      </c>
      <c r="H39" s="109"/>
    </row>
  </sheetData>
  <mergeCells count="2">
    <mergeCell ref="D12:F12"/>
    <mergeCell ref="A1:J1"/>
  </mergeCells>
  <phoneticPr fontId="10" type="noConversion"/>
  <conditionalFormatting sqref="H14:H15 H17 H21:H32 H34:H38 H19">
    <cfRule type="cellIs" dxfId="32" priority="60" operator="equal">
      <formula>""</formula>
    </cfRule>
    <cfRule type="cellIs" dxfId="31" priority="88" operator="greaterThanOrEqual">
      <formula>3</formula>
    </cfRule>
    <cfRule type="colorScale" priority="89">
      <colorScale>
        <cfvo type="num" val="-5"/>
        <cfvo type="num" val="0"/>
        <cfvo type="num" val="2"/>
        <color rgb="FF00B050"/>
        <color theme="6" tint="0.59999389629810485"/>
        <color rgb="FFC00000"/>
      </colorScale>
    </cfRule>
  </conditionalFormatting>
  <conditionalFormatting sqref="D14:D20 G14:G15 G17:G19 E16:H16 E20:H20 G34 E33:G33 E35:G35 D33:D39 G36:G39 G21:G28 G30:G32">
    <cfRule type="cellIs" dxfId="30" priority="76" operator="notEqual">
      <formula>""</formula>
    </cfRule>
  </conditionalFormatting>
  <conditionalFormatting sqref="D14">
    <cfRule type="cellIs" dxfId="29" priority="85" operator="notEqual">
      <formula>""</formula>
    </cfRule>
  </conditionalFormatting>
  <conditionalFormatting sqref="D9">
    <cfRule type="cellIs" dxfId="28" priority="54" operator="lessThan">
      <formula>$D$8</formula>
    </cfRule>
    <cfRule type="cellIs" dxfId="27" priority="55" operator="equal">
      <formula>$D$8</formula>
    </cfRule>
    <cfRule type="cellIs" dxfId="26" priority="56" operator="greaterThan">
      <formula>$D$8</formula>
    </cfRule>
  </conditionalFormatting>
  <conditionalFormatting sqref="F14 E15:F15 E17:F19 E34:F34 E36:F39 E21:F32">
    <cfRule type="expression" dxfId="25" priority="39">
      <formula>ISBLANK($D14)</formula>
    </cfRule>
  </conditionalFormatting>
  <conditionalFormatting sqref="D8">
    <cfRule type="cellIs" dxfId="24" priority="90" operator="greaterThan">
      <formula>$D$9</formula>
    </cfRule>
  </conditionalFormatting>
  <conditionalFormatting sqref="D10">
    <cfRule type="expression" dxfId="23" priority="91">
      <formula>$D$9-$D$8&lt;0</formula>
    </cfRule>
    <cfRule type="expression" dxfId="22" priority="92">
      <formula>$D$9-$D$8=0</formula>
    </cfRule>
    <cfRule type="expression" dxfId="21" priority="93">
      <formula>$D$9-$D$8&gt;0</formula>
    </cfRule>
  </conditionalFormatting>
  <conditionalFormatting sqref="F14:F15 F17:F19 F34 F36:F39 F21:F32">
    <cfRule type="cellIs" dxfId="20" priority="97" operator="greaterThan">
      <formula>$D$6</formula>
    </cfRule>
    <cfRule type="cellIs" dxfId="19" priority="98" operator="equal">
      <formula>$D$6</formula>
    </cfRule>
  </conditionalFormatting>
  <conditionalFormatting sqref="D21 D23:D27">
    <cfRule type="cellIs" dxfId="18" priority="31" operator="notEqual">
      <formula>""</formula>
    </cfRule>
  </conditionalFormatting>
  <conditionalFormatting sqref="D22">
    <cfRule type="cellIs" dxfId="17" priority="30" operator="notEqual">
      <formula>""</formula>
    </cfRule>
  </conditionalFormatting>
  <conditionalFormatting sqref="D28">
    <cfRule type="cellIs" dxfId="16" priority="29" operator="notEqual">
      <formula>""</formula>
    </cfRule>
  </conditionalFormatting>
  <conditionalFormatting sqref="D29">
    <cfRule type="cellIs" dxfId="15" priority="28" operator="notEqual">
      <formula>""</formula>
    </cfRule>
  </conditionalFormatting>
  <conditionalFormatting sqref="D30 D32">
    <cfRule type="cellIs" dxfId="14" priority="27" operator="notEqual">
      <formula>""</formula>
    </cfRule>
  </conditionalFormatting>
  <conditionalFormatting sqref="D31">
    <cfRule type="cellIs" dxfId="13" priority="26" operator="notEqual">
      <formula>""</formula>
    </cfRule>
  </conditionalFormatting>
  <conditionalFormatting sqref="G29">
    <cfRule type="expression" dxfId="5" priority="4">
      <formula>ISBLANK($D29)</formula>
    </cfRule>
  </conditionalFormatting>
  <conditionalFormatting sqref="G29">
    <cfRule type="cellIs" dxfId="4" priority="5" operator="greaterThan">
      <formula>$D$6</formula>
    </cfRule>
    <cfRule type="cellIs" dxfId="3" priority="6" operator="equal">
      <formula>$D$6</formula>
    </cfRule>
  </conditionalFormatting>
  <conditionalFormatting sqref="H39">
    <cfRule type="cellIs" dxfId="2" priority="3" operator="notEqual">
      <formula>""</formula>
    </cfRule>
  </conditionalFormatting>
  <conditionalFormatting sqref="H33">
    <cfRule type="cellIs" dxfId="1" priority="2" operator="notEqual">
      <formula>""</formula>
    </cfRule>
  </conditionalFormatting>
  <conditionalFormatting sqref="H18">
    <cfRule type="cellIs" dxfId="0" priority="1" operator="notEqual">
      <formula>""</formula>
    </cfRule>
  </conditionalFormatting>
  <pageMargins left="0.7" right="0.7" top="0.78740157499999996" bottom="0.78740157499999996"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7"/>
  <sheetViews>
    <sheetView workbookViewId="0">
      <pane ySplit="11" topLeftCell="A12" activePane="bottomLeft" state="frozen"/>
      <selection pane="bottomLeft" activeCell="B63" sqref="B63:F63"/>
    </sheetView>
  </sheetViews>
  <sheetFormatPr baseColWidth="10" defaultColWidth="10.88671875" defaultRowHeight="14.4" x14ac:dyDescent="0.3"/>
  <cols>
    <col min="1" max="1" width="16.44140625" style="36" customWidth="1"/>
    <col min="2" max="2" width="32.44140625" style="65" customWidth="1"/>
    <col min="3" max="3" width="14.109375" style="36" bestFit="1" customWidth="1"/>
    <col min="4" max="4" width="8.88671875" style="65" customWidth="1"/>
    <col min="5" max="5" width="24.88671875" style="65" customWidth="1"/>
    <col min="6" max="6" width="30.88671875" style="65" customWidth="1"/>
    <col min="7" max="7" width="10.88671875" style="65"/>
    <col min="8" max="16384" width="10.88671875" style="36"/>
  </cols>
  <sheetData>
    <row r="1" spans="1:6" ht="23.4" x14ac:dyDescent="0.3">
      <c r="A1" s="186" t="s">
        <v>77</v>
      </c>
      <c r="B1" s="186"/>
      <c r="C1" s="186"/>
      <c r="D1" s="186"/>
      <c r="E1" s="186"/>
      <c r="F1" s="186"/>
    </row>
    <row r="3" spans="1:6" ht="23.4" x14ac:dyDescent="0.3">
      <c r="A3" s="34" t="s">
        <v>1</v>
      </c>
      <c r="B3" s="75" t="str">
        <f>PSP!B3</f>
        <v>PlanMyTrip</v>
      </c>
      <c r="D3" s="76"/>
      <c r="E3" s="76"/>
    </row>
    <row r="4" spans="1:6" x14ac:dyDescent="0.3">
      <c r="A4" s="35"/>
    </row>
    <row r="5" spans="1:6" x14ac:dyDescent="0.3">
      <c r="A5" s="35" t="s">
        <v>24</v>
      </c>
      <c r="B5" s="65" t="s">
        <v>202</v>
      </c>
    </row>
    <row r="6" spans="1:6" x14ac:dyDescent="0.3">
      <c r="A6" s="35" t="s">
        <v>25</v>
      </c>
      <c r="B6" s="65" t="s">
        <v>148</v>
      </c>
    </row>
    <row r="7" spans="1:6" x14ac:dyDescent="0.3">
      <c r="A7" s="35"/>
    </row>
    <row r="8" spans="1:6" x14ac:dyDescent="0.3">
      <c r="A8" s="35"/>
    </row>
    <row r="9" spans="1:6" x14ac:dyDescent="0.3">
      <c r="A9" s="35"/>
    </row>
    <row r="11" spans="1:6" x14ac:dyDescent="0.3">
      <c r="A11" s="96" t="s">
        <v>30</v>
      </c>
      <c r="B11" s="97" t="s">
        <v>56</v>
      </c>
      <c r="C11" s="96" t="s">
        <v>79</v>
      </c>
      <c r="D11" s="97" t="s">
        <v>75</v>
      </c>
      <c r="E11" s="185" t="s">
        <v>74</v>
      </c>
      <c r="F11" s="185"/>
    </row>
    <row r="12" spans="1:6" x14ac:dyDescent="0.3">
      <c r="A12" s="36" t="s">
        <v>35</v>
      </c>
      <c r="B12" s="65" t="s">
        <v>207</v>
      </c>
      <c r="C12" s="89">
        <v>44264</v>
      </c>
      <c r="D12" s="65" t="s">
        <v>53</v>
      </c>
      <c r="E12" s="156"/>
      <c r="F12" s="156"/>
    </row>
    <row r="13" spans="1:6" x14ac:dyDescent="0.3">
      <c r="A13" s="36" t="s">
        <v>44</v>
      </c>
      <c r="B13" s="65" t="s">
        <v>206</v>
      </c>
      <c r="C13" s="89">
        <v>44264</v>
      </c>
      <c r="D13" s="65" t="s">
        <v>53</v>
      </c>
      <c r="E13" s="152"/>
      <c r="F13" s="152"/>
    </row>
    <row r="14" spans="1:6" ht="14.4" customHeight="1" x14ac:dyDescent="0.3">
      <c r="A14" s="36" t="s">
        <v>45</v>
      </c>
      <c r="B14" s="65" t="s">
        <v>213</v>
      </c>
      <c r="C14" s="89">
        <v>44264</v>
      </c>
      <c r="D14" s="65" t="s">
        <v>53</v>
      </c>
      <c r="E14" s="152"/>
      <c r="F14" s="152"/>
    </row>
    <row r="15" spans="1:6" x14ac:dyDescent="0.3">
      <c r="A15" s="36" t="s">
        <v>218</v>
      </c>
      <c r="B15" s="65" t="s">
        <v>220</v>
      </c>
      <c r="C15" s="89">
        <v>44264</v>
      </c>
      <c r="D15" s="65" t="s">
        <v>53</v>
      </c>
      <c r="E15" s="152"/>
      <c r="F15" s="152"/>
    </row>
    <row r="16" spans="1:6" x14ac:dyDescent="0.3">
      <c r="A16" s="36" t="s">
        <v>225</v>
      </c>
      <c r="B16" s="65" t="s">
        <v>237</v>
      </c>
      <c r="C16" s="89">
        <v>44265</v>
      </c>
      <c r="D16" s="65" t="s">
        <v>53</v>
      </c>
      <c r="E16" s="152"/>
      <c r="F16" s="152"/>
    </row>
    <row r="17" spans="1:6" x14ac:dyDescent="0.3">
      <c r="A17" s="36" t="s">
        <v>233</v>
      </c>
      <c r="B17" s="65" t="s">
        <v>234</v>
      </c>
      <c r="C17" s="89">
        <v>44265</v>
      </c>
      <c r="D17" s="65" t="s">
        <v>53</v>
      </c>
      <c r="E17" s="152"/>
      <c r="F17" s="152"/>
    </row>
    <row r="18" spans="1:6" x14ac:dyDescent="0.3">
      <c r="C18" s="30"/>
    </row>
    <row r="19" spans="1:6" ht="15" thickBot="1" x14ac:dyDescent="0.35">
      <c r="C19" s="30"/>
    </row>
    <row r="20" spans="1:6" x14ac:dyDescent="0.3">
      <c r="A20" s="81" t="s">
        <v>82</v>
      </c>
      <c r="B20" s="82" t="s">
        <v>35</v>
      </c>
      <c r="C20" s="83" t="s">
        <v>78</v>
      </c>
      <c r="D20" s="82" t="s">
        <v>102</v>
      </c>
      <c r="E20" s="84"/>
      <c r="F20" s="85"/>
    </row>
    <row r="21" spans="1:6" x14ac:dyDescent="0.3">
      <c r="A21" s="86" t="s">
        <v>57</v>
      </c>
      <c r="B21" s="183" t="s">
        <v>207</v>
      </c>
      <c r="C21" s="183"/>
      <c r="D21" s="183"/>
      <c r="E21" s="183"/>
      <c r="F21" s="184"/>
    </row>
    <row r="22" spans="1:6" ht="22.5" customHeight="1" x14ac:dyDescent="0.3">
      <c r="A22" s="86" t="s">
        <v>58</v>
      </c>
      <c r="B22" s="156" t="s">
        <v>238</v>
      </c>
      <c r="C22" s="156"/>
      <c r="D22" s="156"/>
      <c r="E22" s="156"/>
      <c r="F22" s="157"/>
    </row>
    <row r="23" spans="1:6" x14ac:dyDescent="0.3">
      <c r="A23" s="86" t="s">
        <v>83</v>
      </c>
      <c r="B23" s="79" t="s">
        <v>4</v>
      </c>
      <c r="C23" s="80" t="s">
        <v>75</v>
      </c>
      <c r="D23" s="180" t="s">
        <v>74</v>
      </c>
      <c r="E23" s="180"/>
      <c r="F23" s="87" t="s">
        <v>84</v>
      </c>
    </row>
    <row r="24" spans="1:6" ht="29.25" customHeight="1" x14ac:dyDescent="0.3">
      <c r="A24" s="88"/>
      <c r="B24" s="89">
        <v>44264</v>
      </c>
      <c r="C24" s="90" t="s">
        <v>80</v>
      </c>
      <c r="D24" s="181" t="s">
        <v>204</v>
      </c>
      <c r="E24" s="181"/>
      <c r="F24" s="91" t="s">
        <v>205</v>
      </c>
    </row>
    <row r="25" spans="1:6" ht="28.2" customHeight="1" thickBot="1" x14ac:dyDescent="0.35">
      <c r="A25" s="92"/>
      <c r="B25" s="93">
        <v>44264</v>
      </c>
      <c r="C25" s="94" t="s">
        <v>81</v>
      </c>
      <c r="D25" s="182" t="s">
        <v>129</v>
      </c>
      <c r="E25" s="182"/>
      <c r="F25" s="95"/>
    </row>
    <row r="26" spans="1:6" ht="15" thickBot="1" x14ac:dyDescent="0.35">
      <c r="C26" s="30"/>
    </row>
    <row r="27" spans="1:6" x14ac:dyDescent="0.3">
      <c r="A27" s="81" t="s">
        <v>82</v>
      </c>
      <c r="B27" s="82" t="s">
        <v>44</v>
      </c>
      <c r="C27" s="83" t="s">
        <v>78</v>
      </c>
      <c r="D27" s="82" t="s">
        <v>169</v>
      </c>
      <c r="E27" s="84"/>
      <c r="F27" s="85"/>
    </row>
    <row r="28" spans="1:6" x14ac:dyDescent="0.3">
      <c r="A28" s="86" t="s">
        <v>57</v>
      </c>
      <c r="B28" s="183" t="s">
        <v>206</v>
      </c>
      <c r="C28" s="183"/>
      <c r="D28" s="183"/>
      <c r="E28" s="183"/>
      <c r="F28" s="184"/>
    </row>
    <row r="29" spans="1:6" ht="22.5" customHeight="1" x14ac:dyDescent="0.3">
      <c r="A29" s="86" t="s">
        <v>58</v>
      </c>
      <c r="B29" s="156" t="s">
        <v>208</v>
      </c>
      <c r="C29" s="156"/>
      <c r="D29" s="156"/>
      <c r="E29" s="156"/>
      <c r="F29" s="157"/>
    </row>
    <row r="30" spans="1:6" x14ac:dyDescent="0.3">
      <c r="A30" s="86" t="s">
        <v>83</v>
      </c>
      <c r="B30" s="79" t="s">
        <v>4</v>
      </c>
      <c r="C30" s="80" t="s">
        <v>75</v>
      </c>
      <c r="D30" s="180" t="s">
        <v>74</v>
      </c>
      <c r="E30" s="180"/>
      <c r="F30" s="87" t="s">
        <v>84</v>
      </c>
    </row>
    <row r="31" spans="1:6" ht="63" customHeight="1" x14ac:dyDescent="0.3">
      <c r="A31" s="88"/>
      <c r="B31" s="89">
        <v>44264</v>
      </c>
      <c r="C31" s="90" t="s">
        <v>80</v>
      </c>
      <c r="D31" s="181" t="s">
        <v>209</v>
      </c>
      <c r="E31" s="181"/>
      <c r="F31" s="91" t="s">
        <v>210</v>
      </c>
    </row>
    <row r="32" spans="1:6" x14ac:dyDescent="0.3">
      <c r="A32" s="88"/>
      <c r="B32" s="89">
        <v>44264</v>
      </c>
      <c r="C32" s="90" t="s">
        <v>81</v>
      </c>
      <c r="D32" s="181" t="s">
        <v>211</v>
      </c>
      <c r="E32" s="181"/>
      <c r="F32" s="91"/>
    </row>
    <row r="33" spans="1:6" ht="15" thickBot="1" x14ac:dyDescent="0.35">
      <c r="A33" s="92"/>
      <c r="B33" s="93"/>
      <c r="C33" s="94"/>
      <c r="D33" s="182"/>
      <c r="E33" s="182"/>
      <c r="F33" s="95"/>
    </row>
    <row r="34" spans="1:6" ht="15" thickBot="1" x14ac:dyDescent="0.35">
      <c r="B34" s="78"/>
    </row>
    <row r="35" spans="1:6" x14ac:dyDescent="0.3">
      <c r="A35" s="81" t="s">
        <v>82</v>
      </c>
      <c r="B35" s="82" t="s">
        <v>45</v>
      </c>
      <c r="C35" s="83" t="s">
        <v>78</v>
      </c>
      <c r="D35" s="82" t="s">
        <v>169</v>
      </c>
      <c r="E35" s="84"/>
      <c r="F35" s="85"/>
    </row>
    <row r="36" spans="1:6" x14ac:dyDescent="0.3">
      <c r="A36" s="86" t="s">
        <v>57</v>
      </c>
      <c r="B36" s="183" t="s">
        <v>219</v>
      </c>
      <c r="C36" s="183"/>
      <c r="D36" s="183"/>
      <c r="E36" s="183"/>
      <c r="F36" s="184"/>
    </row>
    <row r="37" spans="1:6" x14ac:dyDescent="0.3">
      <c r="A37" s="86" t="s">
        <v>58</v>
      </c>
      <c r="B37" s="156" t="s">
        <v>214</v>
      </c>
      <c r="C37" s="156"/>
      <c r="D37" s="156"/>
      <c r="E37" s="156"/>
      <c r="F37" s="157"/>
    </row>
    <row r="38" spans="1:6" x14ac:dyDescent="0.3">
      <c r="A38" s="86" t="s">
        <v>83</v>
      </c>
      <c r="B38" s="79" t="s">
        <v>4</v>
      </c>
      <c r="C38" s="80" t="s">
        <v>75</v>
      </c>
      <c r="D38" s="180" t="s">
        <v>74</v>
      </c>
      <c r="E38" s="180"/>
      <c r="F38" s="87" t="s">
        <v>84</v>
      </c>
    </row>
    <row r="39" spans="1:6" ht="30" customHeight="1" x14ac:dyDescent="0.3">
      <c r="A39" s="88"/>
      <c r="B39" s="89">
        <v>44264</v>
      </c>
      <c r="C39" s="90" t="s">
        <v>81</v>
      </c>
      <c r="D39" s="181" t="s">
        <v>212</v>
      </c>
      <c r="E39" s="181"/>
      <c r="F39" s="91"/>
    </row>
    <row r="40" spans="1:6" ht="42.6" customHeight="1" x14ac:dyDescent="0.3">
      <c r="A40" s="88"/>
      <c r="B40" s="89">
        <v>44264</v>
      </c>
      <c r="C40" s="90" t="s">
        <v>80</v>
      </c>
      <c r="D40" s="181" t="s">
        <v>216</v>
      </c>
      <c r="E40" s="181"/>
      <c r="F40" s="91" t="s">
        <v>217</v>
      </c>
    </row>
    <row r="41" spans="1:6" ht="27.6" customHeight="1" x14ac:dyDescent="0.3">
      <c r="A41" s="88"/>
      <c r="B41" s="89">
        <v>44264</v>
      </c>
      <c r="C41" s="90" t="s">
        <v>81</v>
      </c>
      <c r="D41" s="181" t="s">
        <v>215</v>
      </c>
      <c r="E41" s="181"/>
      <c r="F41" s="91"/>
    </row>
    <row r="42" spans="1:6" ht="15" thickBot="1" x14ac:dyDescent="0.35">
      <c r="A42" s="92"/>
      <c r="B42" s="93"/>
      <c r="C42" s="94"/>
      <c r="D42" s="182"/>
      <c r="E42" s="182"/>
      <c r="F42" s="95"/>
    </row>
    <row r="43" spans="1:6" ht="15" thickBot="1" x14ac:dyDescent="0.35">
      <c r="B43" s="77"/>
    </row>
    <row r="44" spans="1:6" ht="15" customHeight="1" x14ac:dyDescent="0.3">
      <c r="A44" s="81" t="s">
        <v>82</v>
      </c>
      <c r="B44" s="82" t="s">
        <v>218</v>
      </c>
      <c r="C44" s="83" t="s">
        <v>78</v>
      </c>
      <c r="D44" s="82" t="s">
        <v>169</v>
      </c>
      <c r="E44" s="84"/>
      <c r="F44" s="85"/>
    </row>
    <row r="45" spans="1:6" x14ac:dyDescent="0.3">
      <c r="A45" s="86" t="s">
        <v>57</v>
      </c>
      <c r="B45" s="183" t="s">
        <v>220</v>
      </c>
      <c r="C45" s="183"/>
      <c r="D45" s="183"/>
      <c r="E45" s="183"/>
      <c r="F45" s="184"/>
    </row>
    <row r="46" spans="1:6" x14ac:dyDescent="0.3">
      <c r="A46" s="86" t="s">
        <v>58</v>
      </c>
      <c r="B46" s="156" t="s">
        <v>221</v>
      </c>
      <c r="C46" s="156"/>
      <c r="D46" s="156"/>
      <c r="E46" s="156"/>
      <c r="F46" s="157"/>
    </row>
    <row r="47" spans="1:6" x14ac:dyDescent="0.3">
      <c r="A47" s="86" t="s">
        <v>83</v>
      </c>
      <c r="B47" s="79" t="s">
        <v>4</v>
      </c>
      <c r="C47" s="80" t="s">
        <v>75</v>
      </c>
      <c r="D47" s="180" t="s">
        <v>74</v>
      </c>
      <c r="E47" s="180"/>
      <c r="F47" s="87" t="s">
        <v>84</v>
      </c>
    </row>
    <row r="48" spans="1:6" ht="33" customHeight="1" x14ac:dyDescent="0.3">
      <c r="A48" s="88"/>
      <c r="B48" s="89">
        <v>44264</v>
      </c>
      <c r="C48" s="90" t="s">
        <v>80</v>
      </c>
      <c r="D48" s="181" t="s">
        <v>222</v>
      </c>
      <c r="E48" s="181"/>
      <c r="F48" s="91" t="s">
        <v>223</v>
      </c>
    </row>
    <row r="49" spans="1:6" ht="34.200000000000003" customHeight="1" x14ac:dyDescent="0.3">
      <c r="A49" s="88"/>
      <c r="B49" s="89">
        <v>44264</v>
      </c>
      <c r="C49" s="90" t="s">
        <v>81</v>
      </c>
      <c r="D49" s="181" t="s">
        <v>224</v>
      </c>
      <c r="E49" s="181"/>
      <c r="F49" s="91"/>
    </row>
    <row r="50" spans="1:6" ht="15" thickBot="1" x14ac:dyDescent="0.35">
      <c r="A50" s="92"/>
      <c r="B50" s="93"/>
      <c r="C50" s="94"/>
      <c r="D50" s="182"/>
      <c r="E50" s="182"/>
      <c r="F50" s="95"/>
    </row>
    <row r="51" spans="1:6" ht="15" thickBot="1" x14ac:dyDescent="0.35"/>
    <row r="52" spans="1:6" x14ac:dyDescent="0.3">
      <c r="A52" s="81" t="s">
        <v>82</v>
      </c>
      <c r="B52" s="82" t="s">
        <v>225</v>
      </c>
      <c r="C52" s="83" t="s">
        <v>78</v>
      </c>
      <c r="D52" s="82" t="s">
        <v>99</v>
      </c>
      <c r="E52" s="84"/>
      <c r="F52" s="85"/>
    </row>
    <row r="53" spans="1:6" x14ac:dyDescent="0.3">
      <c r="A53" s="86" t="s">
        <v>57</v>
      </c>
      <c r="B53" s="183" t="s">
        <v>226</v>
      </c>
      <c r="C53" s="183"/>
      <c r="D53" s="183"/>
      <c r="E53" s="183"/>
      <c r="F53" s="184"/>
    </row>
    <row r="54" spans="1:6" x14ac:dyDescent="0.3">
      <c r="A54" s="86" t="s">
        <v>58</v>
      </c>
      <c r="B54" s="156" t="s">
        <v>227</v>
      </c>
      <c r="C54" s="156"/>
      <c r="D54" s="156"/>
      <c r="E54" s="156"/>
      <c r="F54" s="157"/>
    </row>
    <row r="55" spans="1:6" x14ac:dyDescent="0.3">
      <c r="A55" s="86" t="s">
        <v>83</v>
      </c>
      <c r="B55" s="79" t="s">
        <v>4</v>
      </c>
      <c r="C55" s="80" t="s">
        <v>75</v>
      </c>
      <c r="D55" s="180" t="s">
        <v>74</v>
      </c>
      <c r="E55" s="180"/>
      <c r="F55" s="87" t="s">
        <v>84</v>
      </c>
    </row>
    <row r="56" spans="1:6" ht="28.8" x14ac:dyDescent="0.3">
      <c r="A56" s="88"/>
      <c r="B56" s="89">
        <v>44265</v>
      </c>
      <c r="C56" s="90" t="s">
        <v>80</v>
      </c>
      <c r="D56" s="181" t="s">
        <v>228</v>
      </c>
      <c r="E56" s="181"/>
      <c r="F56" s="91" t="s">
        <v>229</v>
      </c>
    </row>
    <row r="57" spans="1:6" ht="28.8" customHeight="1" x14ac:dyDescent="0.3">
      <c r="A57" s="88"/>
      <c r="B57" s="89">
        <v>44265</v>
      </c>
      <c r="C57" s="90" t="s">
        <v>81</v>
      </c>
      <c r="D57" s="181" t="s">
        <v>230</v>
      </c>
      <c r="E57" s="181"/>
      <c r="F57" s="91"/>
    </row>
    <row r="58" spans="1:6" ht="28.8" customHeight="1" x14ac:dyDescent="0.3">
      <c r="A58" s="88"/>
      <c r="B58" s="89">
        <v>44265</v>
      </c>
      <c r="C58" s="90" t="s">
        <v>81</v>
      </c>
      <c r="D58" s="181" t="s">
        <v>231</v>
      </c>
      <c r="E58" s="181"/>
      <c r="F58" s="91"/>
    </row>
    <row r="59" spans="1:6" ht="35.4" customHeight="1" thickBot="1" x14ac:dyDescent="0.35">
      <c r="A59" s="94"/>
      <c r="B59" s="93">
        <v>44265</v>
      </c>
      <c r="C59" s="94" t="s">
        <v>81</v>
      </c>
      <c r="D59" s="182" t="s">
        <v>232</v>
      </c>
      <c r="E59" s="182"/>
      <c r="F59" s="95"/>
    </row>
    <row r="60" spans="1:6" ht="15" thickBot="1" x14ac:dyDescent="0.35"/>
    <row r="61" spans="1:6" x14ac:dyDescent="0.3">
      <c r="A61" s="81" t="s">
        <v>82</v>
      </c>
      <c r="B61" s="82" t="s">
        <v>233</v>
      </c>
      <c r="C61" s="83" t="s">
        <v>78</v>
      </c>
      <c r="D61" s="82" t="s">
        <v>189</v>
      </c>
      <c r="E61" s="84"/>
      <c r="F61" s="85"/>
    </row>
    <row r="62" spans="1:6" ht="14.4" customHeight="1" x14ac:dyDescent="0.3">
      <c r="A62" s="86" t="s">
        <v>57</v>
      </c>
      <c r="B62" s="183" t="s">
        <v>234</v>
      </c>
      <c r="C62" s="183"/>
      <c r="D62" s="183"/>
      <c r="E62" s="183"/>
      <c r="F62" s="184"/>
    </row>
    <row r="63" spans="1:6" ht="14.4" customHeight="1" x14ac:dyDescent="0.3">
      <c r="A63" s="86" t="s">
        <v>58</v>
      </c>
      <c r="B63" s="156" t="s">
        <v>235</v>
      </c>
      <c r="C63" s="156"/>
      <c r="D63" s="156"/>
      <c r="E63" s="156"/>
      <c r="F63" s="157"/>
    </row>
    <row r="64" spans="1:6" ht="14.4" customHeight="1" x14ac:dyDescent="0.3">
      <c r="A64" s="86" t="s">
        <v>83</v>
      </c>
      <c r="B64" s="79" t="s">
        <v>4</v>
      </c>
      <c r="C64" s="80" t="s">
        <v>75</v>
      </c>
      <c r="D64" s="180" t="s">
        <v>74</v>
      </c>
      <c r="E64" s="180"/>
      <c r="F64" s="87" t="s">
        <v>84</v>
      </c>
    </row>
    <row r="65" spans="1:6" ht="30.6" customHeight="1" x14ac:dyDescent="0.3">
      <c r="A65" s="88"/>
      <c r="B65" s="89">
        <v>44265</v>
      </c>
      <c r="C65" s="90" t="s">
        <v>81</v>
      </c>
      <c r="D65" s="181" t="s">
        <v>236</v>
      </c>
      <c r="E65" s="181"/>
      <c r="F65" s="91"/>
    </row>
    <row r="66" spans="1:6" ht="15" customHeight="1" x14ac:dyDescent="0.3">
      <c r="A66" s="88"/>
      <c r="B66" s="89"/>
      <c r="C66" s="90"/>
      <c r="D66" s="181"/>
      <c r="E66" s="181"/>
      <c r="F66" s="91"/>
    </row>
    <row r="67" spans="1:6" ht="15" customHeight="1" thickBot="1" x14ac:dyDescent="0.35">
      <c r="A67" s="94"/>
      <c r="B67" s="93"/>
      <c r="C67" s="94"/>
      <c r="D67" s="182"/>
      <c r="E67" s="182"/>
      <c r="F67" s="95"/>
    </row>
  </sheetData>
  <mergeCells count="45">
    <mergeCell ref="D66:E66"/>
    <mergeCell ref="D67:E67"/>
    <mergeCell ref="D65:E65"/>
    <mergeCell ref="E14:F14"/>
    <mergeCell ref="E15:F15"/>
    <mergeCell ref="E16:F16"/>
    <mergeCell ref="E17:F17"/>
    <mergeCell ref="B62:F62"/>
    <mergeCell ref="B63:F63"/>
    <mergeCell ref="D64:E64"/>
    <mergeCell ref="B54:F54"/>
    <mergeCell ref="D55:E55"/>
    <mergeCell ref="D56:E56"/>
    <mergeCell ref="D57:E57"/>
    <mergeCell ref="D59:E59"/>
    <mergeCell ref="D58:E58"/>
    <mergeCell ref="D48:E48"/>
    <mergeCell ref="D49:E49"/>
    <mergeCell ref="D50:E50"/>
    <mergeCell ref="B53:F53"/>
    <mergeCell ref="D40:E40"/>
    <mergeCell ref="B45:F45"/>
    <mergeCell ref="B46:F46"/>
    <mergeCell ref="D47:E47"/>
    <mergeCell ref="D41:E41"/>
    <mergeCell ref="D42:E42"/>
    <mergeCell ref="E11:F11"/>
    <mergeCell ref="A1:F1"/>
    <mergeCell ref="E13:F13"/>
    <mergeCell ref="E12:F12"/>
    <mergeCell ref="B36:F36"/>
    <mergeCell ref="D24:E24"/>
    <mergeCell ref="D25:E25"/>
    <mergeCell ref="D30:E30"/>
    <mergeCell ref="D31:E31"/>
    <mergeCell ref="D32:E32"/>
    <mergeCell ref="B28:F28"/>
    <mergeCell ref="B29:F29"/>
    <mergeCell ref="B37:F37"/>
    <mergeCell ref="D38:E38"/>
    <mergeCell ref="D39:E39"/>
    <mergeCell ref="D33:E33"/>
    <mergeCell ref="B21:F21"/>
    <mergeCell ref="B22:F22"/>
    <mergeCell ref="D23:E23"/>
  </mergeCells>
  <phoneticPr fontId="10" type="noConversion"/>
  <pageMargins left="0.7" right="0.7" top="0.78740157499999996" bottom="0.78740157499999996"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tabSelected="1" workbookViewId="0">
      <selection activeCell="I20" sqref="I20"/>
    </sheetView>
  </sheetViews>
  <sheetFormatPr baseColWidth="10" defaultRowHeight="14.4" x14ac:dyDescent="0.3"/>
  <sheetData>
    <row r="1" spans="1:1" x14ac:dyDescent="0.3">
      <c r="A1" t="s">
        <v>91</v>
      </c>
    </row>
    <row r="3" spans="1:1" x14ac:dyDescent="0.3">
      <c r="A3" t="s">
        <v>95</v>
      </c>
    </row>
    <row r="4" spans="1:1" x14ac:dyDescent="0.3">
      <c r="A4" t="s">
        <v>92</v>
      </c>
    </row>
    <row r="5" spans="1:1" x14ac:dyDescent="0.3">
      <c r="A5" t="s">
        <v>93</v>
      </c>
    </row>
    <row r="6" spans="1:1" x14ac:dyDescent="0.3">
      <c r="A6" t="s">
        <v>94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PSP</vt:lpstr>
      <vt:lpstr>Historie</vt:lpstr>
      <vt:lpstr>AP-Beschreibung</vt:lpstr>
      <vt:lpstr>Zeitplan und Statusübersicht</vt:lpstr>
      <vt:lpstr>Testprotokolle</vt:lpstr>
      <vt:lpstr>Hinweise zu dieser Datei</vt:lpstr>
    </vt:vector>
  </TitlesOfParts>
  <Company>geschrieben für IBB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Projektmanagement BRP</dc:title>
  <dc:creator>Thomas Meyer</dc:creator>
  <cp:lastModifiedBy>Grippaler Infekt</cp:lastModifiedBy>
  <dcterms:created xsi:type="dcterms:W3CDTF">2013-05-28T15:13:08Z</dcterms:created>
  <dcterms:modified xsi:type="dcterms:W3CDTF">2021-03-12T14:10:28Z</dcterms:modified>
</cp:coreProperties>
</file>