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c/Documents/Courses/STOR 305/Fall 2019/Excel spreadsheets/"/>
    </mc:Choice>
  </mc:AlternateContent>
  <xr:revisionPtr revIDLastSave="0" documentId="13_ncr:1_{3C479F80-14CE-B54A-ABCF-196959FA4A72}" xr6:coauthVersionLast="36" xr6:coauthVersionMax="36" xr10:uidLastSave="{00000000-0000-0000-0000-000000000000}"/>
  <bookViews>
    <workbookView xWindow="380" yWindow="460" windowWidth="28040" windowHeight="17040" xr2:uid="{4A4AEC9C-CC95-9341-9D3F-4DD855BD3A5D}"/>
  </bookViews>
  <sheets>
    <sheet name="Revenue" sheetId="1" r:id="rId1"/>
    <sheet name="Queu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8" i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8" i="2"/>
  <c r="B8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D34" i="2" l="1"/>
  <c r="D61" i="2"/>
  <c r="D14" i="2"/>
  <c r="D22" i="2"/>
  <c r="D30" i="2"/>
  <c r="D38" i="2"/>
  <c r="D42" i="2"/>
  <c r="D46" i="2"/>
  <c r="D50" i="2"/>
  <c r="D54" i="2"/>
  <c r="D58" i="2"/>
  <c r="D11" i="2"/>
  <c r="D15" i="2"/>
  <c r="D19" i="2"/>
  <c r="D23" i="2"/>
  <c r="D27" i="2"/>
  <c r="D31" i="2"/>
  <c r="D35" i="2"/>
  <c r="D39" i="2"/>
  <c r="D43" i="2"/>
  <c r="D47" i="2"/>
  <c r="D51" i="2"/>
  <c r="D55" i="2"/>
  <c r="D59" i="2"/>
  <c r="D26" i="2"/>
  <c r="D60" i="2"/>
  <c r="D56" i="2"/>
  <c r="D10" i="2"/>
  <c r="D18" i="2"/>
  <c r="D8" i="2"/>
  <c r="D12" i="2"/>
  <c r="D16" i="2"/>
  <c r="D20" i="2"/>
  <c r="D24" i="2"/>
  <c r="D28" i="2"/>
  <c r="D32" i="2"/>
  <c r="D36" i="2"/>
  <c r="D40" i="2"/>
  <c r="D44" i="2"/>
  <c r="D48" i="2"/>
  <c r="D52" i="2"/>
  <c r="D9" i="2"/>
  <c r="D13" i="2"/>
  <c r="D17" i="2"/>
  <c r="D21" i="2"/>
  <c r="D25" i="2"/>
  <c r="D29" i="2"/>
  <c r="D33" i="2"/>
  <c r="D37" i="2"/>
  <c r="D41" i="2"/>
  <c r="D45" i="2"/>
  <c r="D49" i="2"/>
  <c r="D53" i="2"/>
  <c r="D57" i="2"/>
  <c r="L18" i="2" l="1"/>
  <c r="E8" i="2"/>
  <c r="H8" i="2" s="1"/>
  <c r="F8" i="2" l="1"/>
  <c r="E9" i="2" l="1"/>
  <c r="H9" i="2" s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8" i="1"/>
  <c r="F9" i="2" l="1"/>
  <c r="E10" i="2" s="1"/>
  <c r="H10" i="2" s="1"/>
  <c r="B9" i="1"/>
  <c r="D9" i="1" s="1"/>
  <c r="B48" i="1"/>
  <c r="D48" i="1" s="1"/>
  <c r="B47" i="1"/>
  <c r="D47" i="1" s="1"/>
  <c r="B15" i="1"/>
  <c r="D15" i="1" s="1"/>
  <c r="B32" i="1"/>
  <c r="D32" i="1" s="1"/>
  <c r="B23" i="1"/>
  <c r="D23" i="1" s="1"/>
  <c r="B8" i="1"/>
  <c r="D8" i="1" s="1"/>
  <c r="B54" i="1"/>
  <c r="D54" i="1" s="1"/>
  <c r="B46" i="1"/>
  <c r="D46" i="1" s="1"/>
  <c r="B38" i="1"/>
  <c r="D38" i="1" s="1"/>
  <c r="B30" i="1"/>
  <c r="D30" i="1" s="1"/>
  <c r="B22" i="1"/>
  <c r="D22" i="1" s="1"/>
  <c r="B14" i="1"/>
  <c r="D14" i="1" s="1"/>
  <c r="B16" i="1"/>
  <c r="D16" i="1" s="1"/>
  <c r="B31" i="1"/>
  <c r="D31" i="1" s="1"/>
  <c r="B61" i="1"/>
  <c r="D61" i="1" s="1"/>
  <c r="B53" i="1"/>
  <c r="D53" i="1" s="1"/>
  <c r="B45" i="1"/>
  <c r="D45" i="1" s="1"/>
  <c r="B37" i="1"/>
  <c r="D37" i="1" s="1"/>
  <c r="B29" i="1"/>
  <c r="D29" i="1" s="1"/>
  <c r="B21" i="1"/>
  <c r="D21" i="1" s="1"/>
  <c r="B13" i="1"/>
  <c r="D13" i="1" s="1"/>
  <c r="B56" i="1"/>
  <c r="D56" i="1" s="1"/>
  <c r="B24" i="1"/>
  <c r="D24" i="1" s="1"/>
  <c r="B60" i="1"/>
  <c r="D60" i="1" s="1"/>
  <c r="B52" i="1"/>
  <c r="D52" i="1" s="1"/>
  <c r="B44" i="1"/>
  <c r="D44" i="1" s="1"/>
  <c r="B36" i="1"/>
  <c r="D36" i="1" s="1"/>
  <c r="B28" i="1"/>
  <c r="D28" i="1" s="1"/>
  <c r="B20" i="1"/>
  <c r="D20" i="1" s="1"/>
  <c r="B12" i="1"/>
  <c r="D12" i="1" s="1"/>
  <c r="B39" i="1"/>
  <c r="D39" i="1" s="1"/>
  <c r="B59" i="1"/>
  <c r="D59" i="1" s="1"/>
  <c r="B51" i="1"/>
  <c r="D51" i="1" s="1"/>
  <c r="B43" i="1"/>
  <c r="D43" i="1" s="1"/>
  <c r="B35" i="1"/>
  <c r="D35" i="1" s="1"/>
  <c r="B27" i="1"/>
  <c r="D27" i="1" s="1"/>
  <c r="B19" i="1"/>
  <c r="D19" i="1" s="1"/>
  <c r="B11" i="1"/>
  <c r="D11" i="1" s="1"/>
  <c r="B40" i="1"/>
  <c r="D40" i="1" s="1"/>
  <c r="B55" i="1"/>
  <c r="D55" i="1" s="1"/>
  <c r="B58" i="1"/>
  <c r="D58" i="1" s="1"/>
  <c r="B50" i="1"/>
  <c r="D50" i="1" s="1"/>
  <c r="B42" i="1"/>
  <c r="D42" i="1" s="1"/>
  <c r="B34" i="1"/>
  <c r="D34" i="1" s="1"/>
  <c r="B26" i="1"/>
  <c r="D26" i="1" s="1"/>
  <c r="B18" i="1"/>
  <c r="D18" i="1" s="1"/>
  <c r="B10" i="1"/>
  <c r="D10" i="1" s="1"/>
  <c r="B57" i="1"/>
  <c r="D57" i="1" s="1"/>
  <c r="B49" i="1"/>
  <c r="D49" i="1" s="1"/>
  <c r="B41" i="1"/>
  <c r="D41" i="1" s="1"/>
  <c r="B33" i="1"/>
  <c r="D33" i="1" s="1"/>
  <c r="B25" i="1"/>
  <c r="D25" i="1" s="1"/>
  <c r="B17" i="1"/>
  <c r="D17" i="1" s="1"/>
  <c r="F10" i="2" l="1"/>
  <c r="E11" i="2" s="1"/>
  <c r="H11" i="2" s="1"/>
  <c r="F13" i="1"/>
  <c r="F11" i="2" l="1"/>
  <c r="E12" i="2" s="1"/>
  <c r="H12" i="2" s="1"/>
  <c r="F12" i="2" l="1"/>
  <c r="E13" i="2" s="1"/>
  <c r="H13" i="2" s="1"/>
  <c r="F13" i="2" l="1"/>
  <c r="E14" i="2"/>
  <c r="H14" i="2" s="1"/>
  <c r="F14" i="2" l="1"/>
  <c r="E15" i="2" s="1"/>
  <c r="H15" i="2" s="1"/>
  <c r="F15" i="2" l="1"/>
  <c r="E16" i="2" s="1"/>
  <c r="H16" i="2" s="1"/>
  <c r="F16" i="2" l="1"/>
  <c r="E17" i="2" s="1"/>
  <c r="H17" i="2" s="1"/>
  <c r="F17" i="2" l="1"/>
  <c r="E18" i="2" s="1"/>
  <c r="H18" i="2" s="1"/>
  <c r="F18" i="2" l="1"/>
  <c r="E19" i="2" s="1"/>
  <c r="H19" i="2" s="1"/>
  <c r="F19" i="2" l="1"/>
  <c r="E20" i="2" s="1"/>
  <c r="H20" i="2" s="1"/>
  <c r="F20" i="2"/>
  <c r="E21" i="2" s="1"/>
  <c r="H21" i="2" s="1"/>
  <c r="F21" i="2" l="1"/>
  <c r="E22" i="2" s="1"/>
  <c r="H22" i="2" s="1"/>
  <c r="F22" i="2" l="1"/>
  <c r="E23" i="2" s="1"/>
  <c r="H23" i="2" s="1"/>
  <c r="F23" i="2" l="1"/>
  <c r="E24" i="2" s="1"/>
  <c r="H24" i="2" s="1"/>
  <c r="F24" i="2" l="1"/>
  <c r="E25" i="2" s="1"/>
  <c r="H25" i="2" s="1"/>
  <c r="F25" i="2" l="1"/>
  <c r="E26" i="2" s="1"/>
  <c r="H26" i="2" s="1"/>
  <c r="F26" i="2" l="1"/>
  <c r="E27" i="2" s="1"/>
  <c r="H27" i="2" s="1"/>
  <c r="F27" i="2" l="1"/>
  <c r="E28" i="2" s="1"/>
  <c r="H28" i="2" s="1"/>
  <c r="F28" i="2" l="1"/>
  <c r="E29" i="2"/>
  <c r="H29" i="2" s="1"/>
  <c r="F29" i="2" l="1"/>
  <c r="E30" i="2" s="1"/>
  <c r="H30" i="2" s="1"/>
  <c r="F30" i="2" l="1"/>
  <c r="E31" i="2" s="1"/>
  <c r="H31" i="2" s="1"/>
  <c r="F31" i="2" l="1"/>
  <c r="E32" i="2" s="1"/>
  <c r="H32" i="2" s="1"/>
  <c r="F32" i="2" l="1"/>
  <c r="E33" i="2" s="1"/>
  <c r="H33" i="2" s="1"/>
  <c r="F33" i="2" l="1"/>
  <c r="E34" i="2" s="1"/>
  <c r="H34" i="2" s="1"/>
  <c r="F34" i="2" l="1"/>
  <c r="E35" i="2" s="1"/>
  <c r="H35" i="2" s="1"/>
  <c r="F35" i="2" l="1"/>
  <c r="E36" i="2" s="1"/>
  <c r="H36" i="2" s="1"/>
  <c r="F36" i="2" l="1"/>
  <c r="E37" i="2" s="1"/>
  <c r="H37" i="2" s="1"/>
  <c r="F37" i="2" l="1"/>
  <c r="E38" i="2" s="1"/>
  <c r="H38" i="2" s="1"/>
  <c r="F38" i="2" l="1"/>
  <c r="E39" i="2" s="1"/>
  <c r="H39" i="2" s="1"/>
  <c r="F39" i="2" l="1"/>
  <c r="E40" i="2"/>
  <c r="H40" i="2" s="1"/>
  <c r="F40" i="2" l="1"/>
  <c r="E41" i="2" s="1"/>
  <c r="H41" i="2" s="1"/>
  <c r="F41" i="2" l="1"/>
  <c r="E42" i="2" s="1"/>
  <c r="H42" i="2" s="1"/>
  <c r="F42" i="2" l="1"/>
  <c r="E43" i="2" s="1"/>
  <c r="H43" i="2" s="1"/>
  <c r="F43" i="2" l="1"/>
  <c r="E44" i="2" s="1"/>
  <c r="H44" i="2" s="1"/>
  <c r="F44" i="2" l="1"/>
  <c r="E45" i="2" s="1"/>
  <c r="H45" i="2" s="1"/>
  <c r="F45" i="2" l="1"/>
  <c r="E46" i="2" s="1"/>
  <c r="H46" i="2" s="1"/>
  <c r="F46" i="2" l="1"/>
  <c r="E47" i="2" s="1"/>
  <c r="H47" i="2" s="1"/>
  <c r="F47" i="2" l="1"/>
  <c r="E48" i="2"/>
  <c r="H48" i="2" s="1"/>
  <c r="F48" i="2" l="1"/>
  <c r="E49" i="2" s="1"/>
  <c r="H49" i="2" s="1"/>
  <c r="F49" i="2" l="1"/>
  <c r="E50" i="2"/>
  <c r="H50" i="2" s="1"/>
  <c r="F50" i="2" l="1"/>
  <c r="E51" i="2"/>
  <c r="H51" i="2" s="1"/>
  <c r="F51" i="2" l="1"/>
  <c r="E52" i="2" s="1"/>
  <c r="H52" i="2" s="1"/>
  <c r="F52" i="2" l="1"/>
  <c r="E53" i="2"/>
  <c r="H53" i="2" s="1"/>
  <c r="F53" i="2" l="1"/>
  <c r="E54" i="2"/>
  <c r="H54" i="2" s="1"/>
  <c r="F54" i="2" l="1"/>
  <c r="E55" i="2"/>
  <c r="H55" i="2" s="1"/>
  <c r="F55" i="2" l="1"/>
  <c r="E56" i="2" s="1"/>
  <c r="H56" i="2" s="1"/>
  <c r="F56" i="2" l="1"/>
  <c r="E57" i="2" s="1"/>
  <c r="H57" i="2" s="1"/>
  <c r="F57" i="2" l="1"/>
  <c r="E58" i="2" s="1"/>
  <c r="H58" i="2" s="1"/>
  <c r="F58" i="2" l="1"/>
  <c r="E59" i="2" s="1"/>
  <c r="H59" i="2" s="1"/>
  <c r="F59" i="2" l="1"/>
  <c r="E60" i="2"/>
  <c r="H60" i="2" s="1"/>
  <c r="F60" i="2" l="1"/>
  <c r="E61" i="2"/>
  <c r="H61" i="2" s="1"/>
  <c r="J14" i="2" s="1"/>
  <c r="J15" i="2" s="1"/>
  <c r="F61" i="2" l="1"/>
  <c r="L19" i="2" s="1"/>
  <c r="J21" i="2" s="1"/>
</calcChain>
</file>

<file path=xl/sharedStrings.xml><?xml version="1.0" encoding="utf-8"?>
<sst xmlns="http://schemas.openxmlformats.org/spreadsheetml/2006/main" count="27" uniqueCount="22">
  <si>
    <t>Coffee Shop</t>
  </si>
  <si>
    <t>Amounts spent customers are normal(2.5, 1)</t>
  </si>
  <si>
    <t>Interarrivals</t>
  </si>
  <si>
    <t>Expense</t>
  </si>
  <si>
    <t>Coffee shop is open for 8 hours</t>
  </si>
  <si>
    <t>Customers arrive according to a Poisson process with rate 5</t>
  </si>
  <si>
    <t>Revenue for the day:</t>
  </si>
  <si>
    <t xml:space="preserve">Customer service times are exponentially distributed with rate 12 </t>
  </si>
  <si>
    <t>Arrival time</t>
  </si>
  <si>
    <t>Valid Expense</t>
  </si>
  <si>
    <t>Sum of column C up to the last arrival in [0,8]</t>
  </si>
  <si>
    <t>Service times</t>
  </si>
  <si>
    <t>Customer</t>
  </si>
  <si>
    <t>Start service</t>
  </si>
  <si>
    <t>Departure time</t>
  </si>
  <si>
    <t>Waiting time</t>
  </si>
  <si>
    <t>Maximum waiting time</t>
  </si>
  <si>
    <t>Number of customers present at time 8</t>
  </si>
  <si>
    <t xml:space="preserve">Number of arrivals </t>
  </si>
  <si>
    <t>Number of departures</t>
  </si>
  <si>
    <t>hours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</si>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</sst>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DB4C-6CF2-964D-A882-EABB74917B08}">
  <dimension ref="A1:F61"/>
  <sheetViews>
    <sheetView tabSelected="1" zoomScale="150" zoomScaleNormal="150" workbookViewId="0">
      <selection activeCell="F57" sqref="F57"/>
    </sheetView>
  </sheetViews>
  <sheetFormatPr baseColWidth="10" defaultRowHeight="16" x14ac:dyDescent="0.2"/>
  <cols>
    <col min="2" max="2" width="14" customWidth="1"/>
  </cols>
  <sheetData>
    <row r="1" spans="1:6" x14ac:dyDescent="0.2">
      <c r="A1" s="1" t="s">
        <v>0</v>
      </c>
    </row>
    <row r="3" spans="1:6" x14ac:dyDescent="0.2">
      <c r="A3" t="s">
        <v>5</v>
      </c>
    </row>
    <row r="4" spans="1:6" x14ac:dyDescent="0.2">
      <c r="A4" t="s">
        <v>1</v>
      </c>
    </row>
    <row r="5" spans="1:6" x14ac:dyDescent="0.2">
      <c r="A5" t="s">
        <v>4</v>
      </c>
    </row>
    <row r="7" spans="1:6" x14ac:dyDescent="0.2">
      <c r="A7" s="1" t="s">
        <v>2</v>
      </c>
      <c r="B7" s="1" t="s">
        <v>8</v>
      </c>
      <c r="C7" s="1" t="s">
        <v>3</v>
      </c>
      <c r="D7" s="3" t="s">
        <v>9</v>
      </c>
    </row>
    <row r="8" spans="1:6" x14ac:dyDescent="0.2">
      <c r="A8">
        <f ca="1">-LN(RAND())/5</f>
        <v>2.3241040686234518E-2</v>
      </c>
      <c r="B8">
        <f ca="1">SUM($A$8:A8)</f>
        <v>2.3241040686234518E-2</v>
      </c>
      <c r="C8">
        <f ca="1">MAX(_xlfn.NORM.INV(RAND(),2.5,1),0)</f>
        <v>0.72243293214628834</v>
      </c>
      <c r="D8" s="4">
        <f ca="1">IF(B8&lt;8,C8,0)</f>
        <v>0.72243293214628834</v>
      </c>
    </row>
    <row r="9" spans="1:6" x14ac:dyDescent="0.2">
      <c r="A9">
        <f t="shared" ref="A9:A61" ca="1" si="0">-LN(RAND())/5</f>
        <v>0.3718609039897065</v>
      </c>
      <c r="B9">
        <f ca="1">SUM($A$8:A9)</f>
        <v>0.39510194467594101</v>
      </c>
      <c r="C9">
        <f t="shared" ref="C9:C61" ca="1" si="1">MAX(_xlfn.NORM.INV(RAND(),2.5,1),0)</f>
        <v>3.7407202195290248</v>
      </c>
      <c r="D9" s="4">
        <f t="shared" ref="D9:D61" ca="1" si="2">IF(B9&lt;8,C9,0)</f>
        <v>3.7407202195290248</v>
      </c>
    </row>
    <row r="10" spans="1:6" x14ac:dyDescent="0.2">
      <c r="A10">
        <f t="shared" ca="1" si="0"/>
        <v>0.23001490575829275</v>
      </c>
      <c r="B10">
        <f ca="1">SUM($A$8:A10)</f>
        <v>0.62511685043423371</v>
      </c>
      <c r="C10">
        <f t="shared" ca="1" si="1"/>
        <v>2.882116197560491</v>
      </c>
      <c r="D10" s="4">
        <f t="shared" ca="1" si="2"/>
        <v>2.882116197560491</v>
      </c>
    </row>
    <row r="11" spans="1:6" x14ac:dyDescent="0.2">
      <c r="A11">
        <f t="shared" ca="1" si="0"/>
        <v>0.28262894551636664</v>
      </c>
      <c r="B11">
        <f ca="1">SUM($A$8:A11)</f>
        <v>0.90774579595060034</v>
      </c>
      <c r="C11">
        <f t="shared" ca="1" si="1"/>
        <v>2.127939746841057</v>
      </c>
      <c r="D11" s="4">
        <f t="shared" ca="1" si="2"/>
        <v>2.127939746841057</v>
      </c>
      <c r="F11" s="1" t="s">
        <v>6</v>
      </c>
    </row>
    <row r="12" spans="1:6" x14ac:dyDescent="0.2">
      <c r="A12">
        <f t="shared" ca="1" si="0"/>
        <v>0.11818247914879884</v>
      </c>
      <c r="B12">
        <f ca="1">SUM($A$8:A12)</f>
        <v>1.0259282750993992</v>
      </c>
      <c r="C12">
        <f t="shared" ca="1" si="1"/>
        <v>3.4355220958411476</v>
      </c>
      <c r="D12" s="4">
        <f t="shared" ca="1" si="2"/>
        <v>3.4355220958411476</v>
      </c>
      <c r="F12" t="s">
        <v>10</v>
      </c>
    </row>
    <row r="13" spans="1:6" x14ac:dyDescent="0.2">
      <c r="A13">
        <f t="shared" ca="1" si="0"/>
        <v>7.2525794469323723E-2</v>
      </c>
      <c r="B13">
        <f ca="1">SUM($A$8:A13)</f>
        <v>1.098454069568723</v>
      </c>
      <c r="C13">
        <f t="shared" ca="1" si="1"/>
        <v>2.4535770572718283</v>
      </c>
      <c r="D13" s="4">
        <f t="shared" ca="1" si="2"/>
        <v>2.4535770572718283</v>
      </c>
      <c r="F13">
        <f ca="1">SUM(D8:D61)</f>
        <v>120.06245617922096</v>
      </c>
    </row>
    <row r="14" spans="1:6" x14ac:dyDescent="0.2">
      <c r="A14">
        <f t="shared" ca="1" si="0"/>
        <v>8.6474948430189019E-2</v>
      </c>
      <c r="B14">
        <f ca="1">SUM($A$8:A14)</f>
        <v>1.184929017998912</v>
      </c>
      <c r="C14">
        <f t="shared" ca="1" si="1"/>
        <v>2.5969748213720485</v>
      </c>
      <c r="D14" s="4">
        <f t="shared" ca="1" si="2"/>
        <v>2.5969748213720485</v>
      </c>
    </row>
    <row r="15" spans="1:6" x14ac:dyDescent="0.2">
      <c r="A15">
        <f t="shared" ca="1" si="0"/>
        <v>0.23013123879189995</v>
      </c>
      <c r="B15">
        <f ca="1">SUM($A$8:A15)</f>
        <v>1.4150602567908119</v>
      </c>
      <c r="C15">
        <f t="shared" ca="1" si="1"/>
        <v>1.7562725275134734</v>
      </c>
      <c r="D15" s="4">
        <f t="shared" ca="1" si="2"/>
        <v>1.7562725275134734</v>
      </c>
    </row>
    <row r="16" spans="1:6" x14ac:dyDescent="0.2">
      <c r="A16">
        <f t="shared" ca="1" si="0"/>
        <v>0.14704094520889943</v>
      </c>
      <c r="B16">
        <f ca="1">SUM($A$8:A16)</f>
        <v>1.5621012019997114</v>
      </c>
      <c r="C16">
        <f t="shared" ca="1" si="1"/>
        <v>3.3945403222570145</v>
      </c>
      <c r="D16" s="4">
        <f t="shared" ca="1" si="2"/>
        <v>3.3945403222570145</v>
      </c>
    </row>
    <row r="17" spans="1:4" x14ac:dyDescent="0.2">
      <c r="A17">
        <f t="shared" ca="1" si="0"/>
        <v>5.7009614402897348E-2</v>
      </c>
      <c r="B17">
        <f ca="1">SUM($A$8:A17)</f>
        <v>1.6191108164026087</v>
      </c>
      <c r="C17">
        <f t="shared" ca="1" si="1"/>
        <v>2.7719722137368956</v>
      </c>
      <c r="D17" s="4">
        <f t="shared" ca="1" si="2"/>
        <v>2.7719722137368956</v>
      </c>
    </row>
    <row r="18" spans="1:4" x14ac:dyDescent="0.2">
      <c r="A18">
        <f t="shared" ca="1" si="0"/>
        <v>0.19759421203979458</v>
      </c>
      <c r="B18">
        <f ca="1">SUM($A$8:A18)</f>
        <v>1.8167050284424033</v>
      </c>
      <c r="C18">
        <f t="shared" ca="1" si="1"/>
        <v>3.3460338231728528</v>
      </c>
      <c r="D18" s="4">
        <f t="shared" ca="1" si="2"/>
        <v>3.3460338231728528</v>
      </c>
    </row>
    <row r="19" spans="1:4" x14ac:dyDescent="0.2">
      <c r="A19">
        <f t="shared" ca="1" si="0"/>
        <v>0.35232811175966133</v>
      </c>
      <c r="B19">
        <f ca="1">SUM($A$8:A19)</f>
        <v>2.1690331402020648</v>
      </c>
      <c r="C19">
        <f t="shared" ca="1" si="1"/>
        <v>2.2156991122143124</v>
      </c>
      <c r="D19" s="4">
        <f t="shared" ca="1" si="2"/>
        <v>2.2156991122143124</v>
      </c>
    </row>
    <row r="20" spans="1:4" x14ac:dyDescent="0.2">
      <c r="A20">
        <f t="shared" ca="1" si="0"/>
        <v>7.7235797608993934E-2</v>
      </c>
      <c r="B20">
        <f ca="1">SUM($A$8:A20)</f>
        <v>2.2462689378110587</v>
      </c>
      <c r="C20">
        <f t="shared" ca="1" si="1"/>
        <v>3.7452772150278402</v>
      </c>
      <c r="D20" s="4">
        <f t="shared" ca="1" si="2"/>
        <v>3.7452772150278402</v>
      </c>
    </row>
    <row r="21" spans="1:4" x14ac:dyDescent="0.2">
      <c r="A21">
        <f t="shared" ca="1" si="0"/>
        <v>0.37606050881754538</v>
      </c>
      <c r="B21">
        <f ca="1">SUM($A$8:A21)</f>
        <v>2.622329446628604</v>
      </c>
      <c r="C21">
        <f t="shared" ca="1" si="1"/>
        <v>2.8535276997599559</v>
      </c>
      <c r="D21" s="4">
        <f t="shared" ca="1" si="2"/>
        <v>2.8535276997599559</v>
      </c>
    </row>
    <row r="22" spans="1:4" x14ac:dyDescent="0.2">
      <c r="A22">
        <f t="shared" ca="1" si="0"/>
        <v>0.23689632345253092</v>
      </c>
      <c r="B22">
        <f ca="1">SUM($A$8:A22)</f>
        <v>2.8592257700811348</v>
      </c>
      <c r="C22">
        <f t="shared" ca="1" si="1"/>
        <v>2.1976103229474577</v>
      </c>
      <c r="D22" s="4">
        <f t="shared" ca="1" si="2"/>
        <v>2.1976103229474577</v>
      </c>
    </row>
    <row r="23" spans="1:4" x14ac:dyDescent="0.2">
      <c r="A23">
        <f t="shared" ca="1" si="0"/>
        <v>0.10488245859608425</v>
      </c>
      <c r="B23">
        <f ca="1">SUM($A$8:A23)</f>
        <v>2.9641082286772189</v>
      </c>
      <c r="C23">
        <f t="shared" ca="1" si="1"/>
        <v>3.8600928308792071</v>
      </c>
      <c r="D23" s="4">
        <f t="shared" ca="1" si="2"/>
        <v>3.8600928308792071</v>
      </c>
    </row>
    <row r="24" spans="1:4" x14ac:dyDescent="0.2">
      <c r="A24">
        <f t="shared" ca="1" si="0"/>
        <v>0.10015159355215313</v>
      </c>
      <c r="B24">
        <f ca="1">SUM($A$8:A24)</f>
        <v>3.064259822229372</v>
      </c>
      <c r="C24">
        <f t="shared" ca="1" si="1"/>
        <v>2.4901349913921718</v>
      </c>
      <c r="D24" s="4">
        <f t="shared" ca="1" si="2"/>
        <v>2.4901349913921718</v>
      </c>
    </row>
    <row r="25" spans="1:4" x14ac:dyDescent="0.2">
      <c r="A25">
        <f t="shared" ca="1" si="0"/>
        <v>2.104386527734179E-2</v>
      </c>
      <c r="B25">
        <f ca="1">SUM($A$8:A25)</f>
        <v>3.0853036875067139</v>
      </c>
      <c r="C25">
        <f t="shared" ca="1" si="1"/>
        <v>2.0950531422899932</v>
      </c>
      <c r="D25" s="4">
        <f t="shared" ca="1" si="2"/>
        <v>2.0950531422899932</v>
      </c>
    </row>
    <row r="26" spans="1:4" x14ac:dyDescent="0.2">
      <c r="A26">
        <f t="shared" ca="1" si="0"/>
        <v>0.14055566405294817</v>
      </c>
      <c r="B26">
        <f ca="1">SUM($A$8:A26)</f>
        <v>3.2258593515596621</v>
      </c>
      <c r="C26">
        <f t="shared" ca="1" si="1"/>
        <v>2.3529998151752833</v>
      </c>
      <c r="D26" s="4">
        <f t="shared" ca="1" si="2"/>
        <v>2.3529998151752833</v>
      </c>
    </row>
    <row r="27" spans="1:4" x14ac:dyDescent="0.2">
      <c r="A27">
        <f t="shared" ca="1" si="0"/>
        <v>8.9566804529296815E-2</v>
      </c>
      <c r="B27">
        <f ca="1">SUM($A$8:A27)</f>
        <v>3.3154261560889591</v>
      </c>
      <c r="C27">
        <f t="shared" ca="1" si="1"/>
        <v>2.2465651794406756</v>
      </c>
      <c r="D27" s="4">
        <f t="shared" ca="1" si="2"/>
        <v>2.2465651794406756</v>
      </c>
    </row>
    <row r="28" spans="1:4" x14ac:dyDescent="0.2">
      <c r="A28">
        <f t="shared" ca="1" si="0"/>
        <v>0.59182450173723178</v>
      </c>
      <c r="B28">
        <f ca="1">SUM($A$8:A28)</f>
        <v>3.9072506578261907</v>
      </c>
      <c r="C28">
        <f t="shared" ca="1" si="1"/>
        <v>2.3787815862426172</v>
      </c>
      <c r="D28" s="4">
        <f t="shared" ca="1" si="2"/>
        <v>2.3787815862426172</v>
      </c>
    </row>
    <row r="29" spans="1:4" x14ac:dyDescent="0.2">
      <c r="A29">
        <f t="shared" ca="1" si="0"/>
        <v>0.31741626369220505</v>
      </c>
      <c r="B29">
        <f ca="1">SUM($A$8:A29)</f>
        <v>4.2246669215183958</v>
      </c>
      <c r="C29">
        <f t="shared" ca="1" si="1"/>
        <v>3.1136719492199241</v>
      </c>
      <c r="D29" s="4">
        <f t="shared" ca="1" si="2"/>
        <v>3.1136719492199241</v>
      </c>
    </row>
    <row r="30" spans="1:4" x14ac:dyDescent="0.2">
      <c r="A30">
        <f t="shared" ca="1" si="0"/>
        <v>0.17264641023382232</v>
      </c>
      <c r="B30">
        <f ca="1">SUM($A$8:A30)</f>
        <v>4.3973133317522182</v>
      </c>
      <c r="C30">
        <f t="shared" ca="1" si="1"/>
        <v>2.4246324924932194</v>
      </c>
      <c r="D30" s="4">
        <f t="shared" ca="1" si="2"/>
        <v>2.4246324924932194</v>
      </c>
    </row>
    <row r="31" spans="1:4" x14ac:dyDescent="0.2">
      <c r="A31">
        <f t="shared" ca="1" si="0"/>
        <v>0.3168949622400169</v>
      </c>
      <c r="B31">
        <f ca="1">SUM($A$8:A31)</f>
        <v>4.7142082939922352</v>
      </c>
      <c r="C31">
        <f t="shared" ca="1" si="1"/>
        <v>3.4830260144964162</v>
      </c>
      <c r="D31" s="4">
        <f t="shared" ca="1" si="2"/>
        <v>3.4830260144964162</v>
      </c>
    </row>
    <row r="32" spans="1:4" x14ac:dyDescent="0.2">
      <c r="A32">
        <f t="shared" ca="1" si="0"/>
        <v>9.228153634167309E-2</v>
      </c>
      <c r="B32">
        <f ca="1">SUM($A$8:A32)</f>
        <v>4.8064898303339083</v>
      </c>
      <c r="C32">
        <f t="shared" ca="1" si="1"/>
        <v>4.0033334214205532</v>
      </c>
      <c r="D32" s="4">
        <f t="shared" ca="1" si="2"/>
        <v>4.0033334214205532</v>
      </c>
    </row>
    <row r="33" spans="1:4" x14ac:dyDescent="0.2">
      <c r="A33">
        <f t="shared" ca="1" si="0"/>
        <v>0.39701036404150719</v>
      </c>
      <c r="B33">
        <f ca="1">SUM($A$8:A33)</f>
        <v>5.2035001943754153</v>
      </c>
      <c r="C33">
        <f t="shared" ca="1" si="1"/>
        <v>2.445210412638009</v>
      </c>
      <c r="D33" s="4">
        <f t="shared" ca="1" si="2"/>
        <v>2.445210412638009</v>
      </c>
    </row>
    <row r="34" spans="1:4" x14ac:dyDescent="0.2">
      <c r="A34">
        <f t="shared" ca="1" si="0"/>
        <v>0.45066823453721072</v>
      </c>
      <c r="B34">
        <f ca="1">SUM($A$8:A34)</f>
        <v>5.6541684289126257</v>
      </c>
      <c r="C34">
        <f t="shared" ca="1" si="1"/>
        <v>2.1889104444983394</v>
      </c>
      <c r="D34" s="4">
        <f t="shared" ca="1" si="2"/>
        <v>2.1889104444983394</v>
      </c>
    </row>
    <row r="35" spans="1:4" x14ac:dyDescent="0.2">
      <c r="A35">
        <f t="shared" ca="1" si="0"/>
        <v>2.2045884353727205E-2</v>
      </c>
      <c r="B35">
        <f ca="1">SUM($A$8:A35)</f>
        <v>5.6762143132663532</v>
      </c>
      <c r="C35">
        <f t="shared" ca="1" si="1"/>
        <v>3.3444943139131347</v>
      </c>
      <c r="D35" s="4">
        <f t="shared" ca="1" si="2"/>
        <v>3.3444943139131347</v>
      </c>
    </row>
    <row r="36" spans="1:4" x14ac:dyDescent="0.2">
      <c r="A36">
        <f t="shared" ca="1" si="0"/>
        <v>3.0409007528243309E-2</v>
      </c>
      <c r="B36">
        <f ca="1">SUM($A$8:A36)</f>
        <v>5.7066233207945967</v>
      </c>
      <c r="C36">
        <f t="shared" ca="1" si="1"/>
        <v>2.1366052128386652</v>
      </c>
      <c r="D36" s="4">
        <f t="shared" ca="1" si="2"/>
        <v>2.1366052128386652</v>
      </c>
    </row>
    <row r="37" spans="1:4" x14ac:dyDescent="0.2">
      <c r="A37">
        <f t="shared" ca="1" si="0"/>
        <v>7.1093955223235833E-2</v>
      </c>
      <c r="B37">
        <f ca="1">SUM($A$8:A37)</f>
        <v>5.7777172760178326</v>
      </c>
      <c r="C37">
        <f t="shared" ca="1" si="1"/>
        <v>1.9091407548962911</v>
      </c>
      <c r="D37" s="4">
        <f t="shared" ca="1" si="2"/>
        <v>1.9091407548962911</v>
      </c>
    </row>
    <row r="38" spans="1:4" x14ac:dyDescent="0.2">
      <c r="A38">
        <f t="shared" ca="1" si="0"/>
        <v>8.2382005134388189E-2</v>
      </c>
      <c r="B38">
        <f ca="1">SUM($A$8:A38)</f>
        <v>5.8600992811522206</v>
      </c>
      <c r="C38">
        <f t="shared" ca="1" si="1"/>
        <v>3.6546796941573678</v>
      </c>
      <c r="D38" s="4">
        <f t="shared" ca="1" si="2"/>
        <v>3.6546796941573678</v>
      </c>
    </row>
    <row r="39" spans="1:4" x14ac:dyDescent="0.2">
      <c r="A39" s="2">
        <f t="shared" ca="1" si="0"/>
        <v>0.36341336238448324</v>
      </c>
      <c r="B39" s="2">
        <f ca="1">SUM($A$8:A39)</f>
        <v>6.2235126435367034</v>
      </c>
      <c r="C39">
        <f t="shared" ca="1" si="1"/>
        <v>3.2662873373596195</v>
      </c>
      <c r="D39" s="4">
        <f t="shared" ca="1" si="2"/>
        <v>3.2662873373596195</v>
      </c>
    </row>
    <row r="40" spans="1:4" x14ac:dyDescent="0.2">
      <c r="A40">
        <f t="shared" ca="1" si="0"/>
        <v>0.25154124313338216</v>
      </c>
      <c r="B40">
        <f ca="1">SUM($A$8:A40)</f>
        <v>6.4750538866700857</v>
      </c>
      <c r="C40">
        <f t="shared" ca="1" si="1"/>
        <v>1.9770181275970033</v>
      </c>
      <c r="D40" s="4">
        <f t="shared" ca="1" si="2"/>
        <v>1.9770181275970033</v>
      </c>
    </row>
    <row r="41" spans="1:4" x14ac:dyDescent="0.2">
      <c r="A41">
        <f t="shared" ca="1" si="0"/>
        <v>0.23941738752423469</v>
      </c>
      <c r="B41">
        <f ca="1">SUM($A$8:A41)</f>
        <v>6.7144712741943202</v>
      </c>
      <c r="C41">
        <f t="shared" ca="1" si="1"/>
        <v>1.4716643572991217</v>
      </c>
      <c r="D41" s="4">
        <f t="shared" ca="1" si="2"/>
        <v>1.4716643572991217</v>
      </c>
    </row>
    <row r="42" spans="1:4" x14ac:dyDescent="0.2">
      <c r="A42">
        <f t="shared" ca="1" si="0"/>
        <v>8.9878343567944857E-2</v>
      </c>
      <c r="B42">
        <f ca="1">SUM($A$8:A42)</f>
        <v>6.8043496177622647</v>
      </c>
      <c r="C42">
        <f t="shared" ca="1" si="1"/>
        <v>3.310561446335571</v>
      </c>
      <c r="D42" s="4">
        <f t="shared" ca="1" si="2"/>
        <v>3.310561446335571</v>
      </c>
    </row>
    <row r="43" spans="1:4" x14ac:dyDescent="0.2">
      <c r="A43">
        <f t="shared" ca="1" si="0"/>
        <v>1.7437736945119988E-2</v>
      </c>
      <c r="B43">
        <f ca="1">SUM($A$8:A43)</f>
        <v>6.8217873547073848</v>
      </c>
      <c r="C43">
        <f t="shared" ca="1" si="1"/>
        <v>2.2412364012905521</v>
      </c>
      <c r="D43" s="4">
        <f t="shared" ca="1" si="2"/>
        <v>2.2412364012905521</v>
      </c>
    </row>
    <row r="44" spans="1:4" x14ac:dyDescent="0.2">
      <c r="A44">
        <f t="shared" ca="1" si="0"/>
        <v>6.9914778819266582E-2</v>
      </c>
      <c r="B44">
        <f ca="1">SUM($A$8:A44)</f>
        <v>6.8917021335266515</v>
      </c>
      <c r="C44">
        <f t="shared" ca="1" si="1"/>
        <v>3.1228045113563159</v>
      </c>
      <c r="D44" s="4">
        <f t="shared" ca="1" si="2"/>
        <v>3.1228045113563159</v>
      </c>
    </row>
    <row r="45" spans="1:4" x14ac:dyDescent="0.2">
      <c r="A45">
        <f t="shared" ca="1" si="0"/>
        <v>0.19693854519466461</v>
      </c>
      <c r="B45">
        <f ca="1">SUM($A$8:A45)</f>
        <v>7.0886406787213163</v>
      </c>
      <c r="C45">
        <f t="shared" ca="1" si="1"/>
        <v>2.9634505210563735</v>
      </c>
      <c r="D45" s="4">
        <f t="shared" ca="1" si="2"/>
        <v>2.9634505210563735</v>
      </c>
    </row>
    <row r="46" spans="1:4" x14ac:dyDescent="0.2">
      <c r="A46">
        <f t="shared" ca="1" si="0"/>
        <v>9.8805751442203216E-2</v>
      </c>
      <c r="B46">
        <f ca="1">SUM($A$8:A46)</f>
        <v>7.1874464301635195</v>
      </c>
      <c r="C46">
        <f t="shared" ca="1" si="1"/>
        <v>2.2228691864085857</v>
      </c>
      <c r="D46" s="4">
        <f t="shared" ca="1" si="2"/>
        <v>2.2228691864085857</v>
      </c>
    </row>
    <row r="47" spans="1:4" x14ac:dyDescent="0.2">
      <c r="A47">
        <f t="shared" ca="1" si="0"/>
        <v>9.7418479682172585E-2</v>
      </c>
      <c r="B47">
        <f ca="1">SUM($A$8:A47)</f>
        <v>7.2848649098456919</v>
      </c>
      <c r="C47">
        <f t="shared" ca="1" si="1"/>
        <v>2.7038017013601081</v>
      </c>
      <c r="D47" s="4">
        <f t="shared" ca="1" si="2"/>
        <v>2.7038017013601081</v>
      </c>
    </row>
    <row r="48" spans="1:4" x14ac:dyDescent="0.2">
      <c r="A48">
        <f t="shared" ca="1" si="0"/>
        <v>0.37811377115830042</v>
      </c>
      <c r="B48">
        <f ca="1">SUM($A$8:A48)</f>
        <v>7.6629786810039926</v>
      </c>
      <c r="C48">
        <f t="shared" ca="1" si="1"/>
        <v>2.5994051288369611</v>
      </c>
      <c r="D48" s="4">
        <f t="shared" ca="1" si="2"/>
        <v>2.5994051288369611</v>
      </c>
    </row>
    <row r="49" spans="1:4" x14ac:dyDescent="0.2">
      <c r="A49">
        <f t="shared" ca="1" si="0"/>
        <v>0.12317199159292995</v>
      </c>
      <c r="B49">
        <f ca="1">SUM($A$8:A49)</f>
        <v>7.7861506725969223</v>
      </c>
      <c r="C49">
        <f t="shared" ca="1" si="1"/>
        <v>2.5189128933297313</v>
      </c>
      <c r="D49" s="4">
        <f t="shared" ca="1" si="2"/>
        <v>2.5189128933297313</v>
      </c>
    </row>
    <row r="50" spans="1:4" x14ac:dyDescent="0.2">
      <c r="A50">
        <f t="shared" ca="1" si="0"/>
        <v>0.10085041970046187</v>
      </c>
      <c r="B50">
        <f ca="1">SUM($A$8:A50)</f>
        <v>7.8870010922973846</v>
      </c>
      <c r="C50">
        <f t="shared" ca="1" si="1"/>
        <v>4.4184375969100822</v>
      </c>
      <c r="D50" s="4">
        <f t="shared" ca="1" si="2"/>
        <v>4.4184375969100822</v>
      </c>
    </row>
    <row r="51" spans="1:4" x14ac:dyDescent="0.2">
      <c r="A51">
        <f t="shared" ca="1" si="0"/>
        <v>7.6038366653758316E-4</v>
      </c>
      <c r="B51">
        <f ca="1">SUM($A$8:A51)</f>
        <v>7.8877614759639219</v>
      </c>
      <c r="C51">
        <f t="shared" ca="1" si="1"/>
        <v>2.8784584068974288</v>
      </c>
      <c r="D51" s="4">
        <f t="shared" ca="1" si="2"/>
        <v>2.8784584068974288</v>
      </c>
    </row>
    <row r="52" spans="1:4" x14ac:dyDescent="0.2">
      <c r="A52">
        <f t="shared" ca="1" si="0"/>
        <v>0.39840758742022742</v>
      </c>
      <c r="B52">
        <f ca="1">SUM($A$8:A52)</f>
        <v>8.2861690633841487</v>
      </c>
      <c r="C52">
        <f t="shared" ca="1" si="1"/>
        <v>0.80869332511653402</v>
      </c>
      <c r="D52" s="4">
        <f t="shared" ca="1" si="2"/>
        <v>0</v>
      </c>
    </row>
    <row r="53" spans="1:4" x14ac:dyDescent="0.2">
      <c r="A53">
        <f t="shared" ca="1" si="0"/>
        <v>0.10547704056937865</v>
      </c>
      <c r="B53">
        <f ca="1">SUM($A$8:A53)</f>
        <v>8.3916461039535282</v>
      </c>
      <c r="C53">
        <f t="shared" ca="1" si="1"/>
        <v>2.7697149880770793</v>
      </c>
      <c r="D53" s="4">
        <f t="shared" ca="1" si="2"/>
        <v>0</v>
      </c>
    </row>
    <row r="54" spans="1:4" x14ac:dyDescent="0.2">
      <c r="A54">
        <f t="shared" ca="1" si="0"/>
        <v>4.9565265267335429E-2</v>
      </c>
      <c r="B54">
        <f ca="1">SUM($A$8:A54)</f>
        <v>8.4412113692208628</v>
      </c>
      <c r="C54">
        <f t="shared" ca="1" si="1"/>
        <v>1.9312807817296465</v>
      </c>
      <c r="D54" s="4">
        <f t="shared" ca="1" si="2"/>
        <v>0</v>
      </c>
    </row>
    <row r="55" spans="1:4" x14ac:dyDescent="0.2">
      <c r="A55">
        <f t="shared" ca="1" si="0"/>
        <v>6.2598978011424361E-2</v>
      </c>
      <c r="B55">
        <f ca="1">SUM($A$8:A55)</f>
        <v>8.503810347232287</v>
      </c>
      <c r="C55">
        <f t="shared" ca="1" si="1"/>
        <v>1.849149255556068</v>
      </c>
      <c r="D55" s="4">
        <f t="shared" ca="1" si="2"/>
        <v>0</v>
      </c>
    </row>
    <row r="56" spans="1:4" x14ac:dyDescent="0.2">
      <c r="A56">
        <f t="shared" ca="1" si="0"/>
        <v>0.27323803323903495</v>
      </c>
      <c r="B56">
        <f ca="1">SUM($A$8:A56)</f>
        <v>8.7770483804713226</v>
      </c>
      <c r="C56">
        <f t="shared" ca="1" si="1"/>
        <v>4.180347752660321</v>
      </c>
      <c r="D56" s="4">
        <f t="shared" ca="1" si="2"/>
        <v>0</v>
      </c>
    </row>
    <row r="57" spans="1:4" x14ac:dyDescent="0.2">
      <c r="A57">
        <f t="shared" ca="1" si="0"/>
        <v>2.4175942471198465E-2</v>
      </c>
      <c r="B57">
        <f ca="1">SUM($A$8:A57)</f>
        <v>8.8012243229425202</v>
      </c>
      <c r="C57">
        <f t="shared" ca="1" si="1"/>
        <v>2.0720485509418261</v>
      </c>
      <c r="D57" s="4">
        <f t="shared" ca="1" si="2"/>
        <v>0</v>
      </c>
    </row>
    <row r="58" spans="1:4" x14ac:dyDescent="0.2">
      <c r="A58">
        <f t="shared" ca="1" si="0"/>
        <v>6.9715268028749749E-2</v>
      </c>
      <c r="B58">
        <f ca="1">SUM($A$8:A58)</f>
        <v>8.8709395909712701</v>
      </c>
      <c r="C58">
        <f t="shared" ca="1" si="1"/>
        <v>0.20292575537254764</v>
      </c>
      <c r="D58" s="4">
        <f t="shared" ca="1" si="2"/>
        <v>0</v>
      </c>
    </row>
    <row r="59" spans="1:4" x14ac:dyDescent="0.2">
      <c r="A59">
        <f t="shared" ca="1" si="0"/>
        <v>0.11072001325415581</v>
      </c>
      <c r="B59">
        <f ca="1">SUM($A$8:A59)</f>
        <v>8.9816596042254258</v>
      </c>
      <c r="C59">
        <f t="shared" ca="1" si="1"/>
        <v>2.2266695822934199</v>
      </c>
      <c r="D59" s="4">
        <f t="shared" ca="1" si="2"/>
        <v>0</v>
      </c>
    </row>
    <row r="60" spans="1:4" x14ac:dyDescent="0.2">
      <c r="A60">
        <f t="shared" ca="1" si="0"/>
        <v>5.2206575307880011E-2</v>
      </c>
      <c r="B60">
        <f ca="1">SUM($A$8:A60)</f>
        <v>9.0338661795333053</v>
      </c>
      <c r="C60">
        <f t="shared" ca="1" si="1"/>
        <v>1.8310125438278197</v>
      </c>
      <c r="D60" s="4">
        <f t="shared" ca="1" si="2"/>
        <v>0</v>
      </c>
    </row>
    <row r="61" spans="1:4" x14ac:dyDescent="0.2">
      <c r="A61">
        <f t="shared" ca="1" si="0"/>
        <v>0.16663373225538861</v>
      </c>
      <c r="B61">
        <f ca="1">SUM($A$8:A61)</f>
        <v>9.2004999117886932</v>
      </c>
      <c r="C61">
        <f t="shared" ca="1" si="1"/>
        <v>2.4134887543321222</v>
      </c>
      <c r="D61" s="4">
        <f t="shared" ca="1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7F9B-AAE5-C940-8804-B0528E93D204}">
  <dimension ref="A1:L61"/>
  <sheetViews>
    <sheetView zoomScale="150" zoomScaleNormal="150" workbookViewId="0">
      <selection activeCell="K16" sqref="K16"/>
    </sheetView>
  </sheetViews>
  <sheetFormatPr baseColWidth="10" defaultRowHeight="16" x14ac:dyDescent="0.2"/>
  <cols>
    <col min="4" max="4" width="12.1640625" bestFit="1" customWidth="1"/>
  </cols>
  <sheetData>
    <row r="1" spans="1:11" x14ac:dyDescent="0.2">
      <c r="A1" s="1" t="s">
        <v>0</v>
      </c>
      <c r="C1" s="1"/>
    </row>
    <row r="3" spans="1:11" x14ac:dyDescent="0.2">
      <c r="A3" t="s">
        <v>5</v>
      </c>
    </row>
    <row r="4" spans="1:11" x14ac:dyDescent="0.2">
      <c r="A4" t="s">
        <v>7</v>
      </c>
    </row>
    <row r="5" spans="1:11" x14ac:dyDescent="0.2">
      <c r="A5" t="s">
        <v>4</v>
      </c>
    </row>
    <row r="7" spans="1:11" x14ac:dyDescent="0.2">
      <c r="A7" s="1" t="s">
        <v>12</v>
      </c>
      <c r="B7" s="1" t="s">
        <v>2</v>
      </c>
      <c r="C7" s="1" t="s">
        <v>11</v>
      </c>
      <c r="D7" s="1" t="s">
        <v>8</v>
      </c>
      <c r="E7" s="1" t="s">
        <v>13</v>
      </c>
      <c r="F7" s="1" t="s">
        <v>14</v>
      </c>
      <c r="H7" s="3" t="s">
        <v>15</v>
      </c>
      <c r="I7" s="1"/>
    </row>
    <row r="8" spans="1:11" x14ac:dyDescent="0.2">
      <c r="A8">
        <v>1</v>
      </c>
      <c r="B8">
        <f ca="1">-LN(RAND())/5</f>
        <v>0.15387394383550596</v>
      </c>
      <c r="C8">
        <f ca="1">-LN(RAND())/12</f>
        <v>4.2789084614004498E-2</v>
      </c>
      <c r="D8">
        <f ca="1">SUM($B$8:B8)</f>
        <v>0.15387394383550596</v>
      </c>
      <c r="E8">
        <f ca="1">D8</f>
        <v>0.15387394383550596</v>
      </c>
      <c r="F8">
        <f ca="1">E8+C8</f>
        <v>0.19666302844951045</v>
      </c>
      <c r="H8" s="4">
        <f ca="1">IF(D8&lt;8,E8-D8,-1)</f>
        <v>0</v>
      </c>
    </row>
    <row r="9" spans="1:11" x14ac:dyDescent="0.2">
      <c r="A9">
        <v>2</v>
      </c>
      <c r="B9">
        <f t="shared" ref="B9:B61" ca="1" si="0">-LN(RAND())/5</f>
        <v>5.0122657795003488E-2</v>
      </c>
      <c r="C9">
        <f t="shared" ref="C9:C61" ca="1" si="1">-LN(RAND())/12</f>
        <v>2.1539069313073738E-2</v>
      </c>
      <c r="D9">
        <f ca="1">SUM($B$8:B9)</f>
        <v>0.20399660163050945</v>
      </c>
      <c r="E9">
        <f ca="1">MAX(D9,F8)</f>
        <v>0.20399660163050945</v>
      </c>
      <c r="F9">
        <f t="shared" ref="F9:F61" ca="1" si="2">E9+C9</f>
        <v>0.22553567094358318</v>
      </c>
      <c r="H9" s="4">
        <f t="shared" ref="H9:H61" ca="1" si="3">IF(D9&lt;8,E9-D9,-1)</f>
        <v>0</v>
      </c>
    </row>
    <row r="10" spans="1:11" x14ac:dyDescent="0.2">
      <c r="A10">
        <v>3</v>
      </c>
      <c r="B10">
        <f t="shared" ca="1" si="0"/>
        <v>0.11696744366795675</v>
      </c>
      <c r="C10">
        <f t="shared" ca="1" si="1"/>
        <v>1.2279615639479833E-2</v>
      </c>
      <c r="D10">
        <f ca="1">SUM($B$8:B10)</f>
        <v>0.32096404529846623</v>
      </c>
      <c r="E10">
        <f t="shared" ref="E10:E61" ca="1" si="4">MAX(D10,F9)</f>
        <v>0.32096404529846623</v>
      </c>
      <c r="F10">
        <f t="shared" ca="1" si="2"/>
        <v>0.33324366093794605</v>
      </c>
      <c r="H10" s="4">
        <f t="shared" ca="1" si="3"/>
        <v>0</v>
      </c>
    </row>
    <row r="11" spans="1:11" x14ac:dyDescent="0.2">
      <c r="A11">
        <v>4</v>
      </c>
      <c r="B11">
        <f t="shared" ca="1" si="0"/>
        <v>0.11904112226417023</v>
      </c>
      <c r="C11">
        <f t="shared" ca="1" si="1"/>
        <v>0.12847184067755826</v>
      </c>
      <c r="D11">
        <f ca="1">SUM($B$8:B11)</f>
        <v>0.44000516756263647</v>
      </c>
      <c r="E11">
        <f t="shared" ca="1" si="4"/>
        <v>0.44000516756263647</v>
      </c>
      <c r="F11">
        <f t="shared" ca="1" si="2"/>
        <v>0.56847700824019476</v>
      </c>
      <c r="H11" s="4">
        <f t="shared" ca="1" si="3"/>
        <v>0</v>
      </c>
    </row>
    <row r="12" spans="1:11" x14ac:dyDescent="0.2">
      <c r="A12">
        <v>5</v>
      </c>
      <c r="B12">
        <f t="shared" ca="1" si="0"/>
        <v>4.6457182041472044E-3</v>
      </c>
      <c r="C12">
        <f t="shared" ca="1" si="1"/>
        <v>7.6093855596120483E-3</v>
      </c>
      <c r="D12">
        <f ca="1">SUM($B$8:B12)</f>
        <v>0.44465088576678369</v>
      </c>
      <c r="E12">
        <f t="shared" ca="1" si="4"/>
        <v>0.56847700824019476</v>
      </c>
      <c r="F12">
        <f t="shared" ca="1" si="2"/>
        <v>0.57608639379980686</v>
      </c>
      <c r="H12" s="4">
        <f t="shared" ca="1" si="3"/>
        <v>0.12382612247341107</v>
      </c>
    </row>
    <row r="13" spans="1:11" x14ac:dyDescent="0.2">
      <c r="A13">
        <v>6</v>
      </c>
      <c r="B13">
        <f t="shared" ca="1" si="0"/>
        <v>0.14426278110440632</v>
      </c>
      <c r="C13">
        <f t="shared" ca="1" si="1"/>
        <v>1.0459250389506078E-2</v>
      </c>
      <c r="D13">
        <f ca="1">SUM($B$8:B13)</f>
        <v>0.58891366687119007</v>
      </c>
      <c r="E13">
        <f t="shared" ca="1" si="4"/>
        <v>0.58891366687119007</v>
      </c>
      <c r="F13">
        <f t="shared" ca="1" si="2"/>
        <v>0.59937291726069619</v>
      </c>
      <c r="H13" s="4">
        <f t="shared" ca="1" si="3"/>
        <v>0</v>
      </c>
      <c r="J13" s="1" t="s">
        <v>16</v>
      </c>
    </row>
    <row r="14" spans="1:11" x14ac:dyDescent="0.2">
      <c r="A14">
        <v>7</v>
      </c>
      <c r="B14">
        <f t="shared" ca="1" si="0"/>
        <v>0.12875418610465933</v>
      </c>
      <c r="C14">
        <f t="shared" ca="1" si="1"/>
        <v>0.19196638811675096</v>
      </c>
      <c r="D14">
        <f ca="1">SUM($B$8:B14)</f>
        <v>0.71766785297584934</v>
      </c>
      <c r="E14">
        <f t="shared" ca="1" si="4"/>
        <v>0.71766785297584934</v>
      </c>
      <c r="F14">
        <f t="shared" ca="1" si="2"/>
        <v>0.90963424109260027</v>
      </c>
      <c r="H14" s="4">
        <f t="shared" ca="1" si="3"/>
        <v>0</v>
      </c>
      <c r="J14">
        <f ca="1">MAX(H8:H61)</f>
        <v>0.22049715864121788</v>
      </c>
      <c r="K14" t="s">
        <v>20</v>
      </c>
    </row>
    <row r="15" spans="1:11" x14ac:dyDescent="0.2">
      <c r="A15">
        <v>8</v>
      </c>
      <c r="B15">
        <f t="shared" ca="1" si="0"/>
        <v>9.7675362479637456E-2</v>
      </c>
      <c r="C15">
        <f t="shared" ca="1" si="1"/>
        <v>1.9651068145273065E-2</v>
      </c>
      <c r="D15">
        <f ca="1">SUM($B$8:B15)</f>
        <v>0.81534321545548682</v>
      </c>
      <c r="E15">
        <f t="shared" ca="1" si="4"/>
        <v>0.90963424109260027</v>
      </c>
      <c r="F15">
        <f t="shared" ca="1" si="2"/>
        <v>0.92928530923787334</v>
      </c>
      <c r="H15" s="4">
        <f t="shared" ca="1" si="3"/>
        <v>9.4291025637113446E-2</v>
      </c>
      <c r="J15">
        <f ca="1">J14*60</f>
        <v>13.229829518473073</v>
      </c>
      <c r="K15" t="s">
        <v>21</v>
      </c>
    </row>
    <row r="16" spans="1:11" x14ac:dyDescent="0.2">
      <c r="A16">
        <v>9</v>
      </c>
      <c r="B16">
        <f t="shared" ca="1" si="0"/>
        <v>7.0457342037895915E-2</v>
      </c>
      <c r="C16">
        <f t="shared" ca="1" si="1"/>
        <v>5.3669595641036662E-2</v>
      </c>
      <c r="D16">
        <f ca="1">SUM($B$8:B16)</f>
        <v>0.88580055749338271</v>
      </c>
      <c r="E16">
        <f t="shared" ca="1" si="4"/>
        <v>0.92928530923787334</v>
      </c>
      <c r="F16">
        <f t="shared" ca="1" si="2"/>
        <v>0.98295490487891002</v>
      </c>
      <c r="H16" s="4">
        <f t="shared" ca="1" si="3"/>
        <v>4.3484751744490624E-2</v>
      </c>
    </row>
    <row r="17" spans="1:12" x14ac:dyDescent="0.2">
      <c r="A17">
        <v>10</v>
      </c>
      <c r="B17">
        <f t="shared" ca="1" si="0"/>
        <v>1.1780876925362256E-2</v>
      </c>
      <c r="C17">
        <f t="shared" ca="1" si="1"/>
        <v>2.62987820002069E-2</v>
      </c>
      <c r="D17">
        <f ca="1">SUM($B$8:B17)</f>
        <v>0.89758143441874494</v>
      </c>
      <c r="E17">
        <f t="shared" ca="1" si="4"/>
        <v>0.98295490487891002</v>
      </c>
      <c r="F17">
        <f t="shared" ca="1" si="2"/>
        <v>1.0092536868791169</v>
      </c>
      <c r="H17" s="4">
        <f t="shared" ca="1" si="3"/>
        <v>8.537347046016508E-2</v>
      </c>
    </row>
    <row r="18" spans="1:12" x14ac:dyDescent="0.2">
      <c r="A18">
        <v>11</v>
      </c>
      <c r="B18">
        <f t="shared" ca="1" si="0"/>
        <v>6.7594754136069718E-2</v>
      </c>
      <c r="C18">
        <f t="shared" ca="1" si="1"/>
        <v>0.20543520029408205</v>
      </c>
      <c r="D18">
        <f ca="1">SUM($B$8:B18)</f>
        <v>0.96517618855481468</v>
      </c>
      <c r="E18">
        <f t="shared" ca="1" si="4"/>
        <v>1.0092536868791169</v>
      </c>
      <c r="F18">
        <f t="shared" ca="1" si="2"/>
        <v>1.2146888871731989</v>
      </c>
      <c r="H18" s="4">
        <f t="shared" ca="1" si="3"/>
        <v>4.4077498324302189E-2</v>
      </c>
      <c r="J18" t="s">
        <v>18</v>
      </c>
      <c r="L18">
        <f ca="1">COUNTIF(D8:D61,"&lt;8")</f>
        <v>43</v>
      </c>
    </row>
    <row r="19" spans="1:12" x14ac:dyDescent="0.2">
      <c r="A19">
        <v>12</v>
      </c>
      <c r="B19">
        <f t="shared" ca="1" si="0"/>
        <v>2.9015539977166289E-2</v>
      </c>
      <c r="C19">
        <f t="shared" ca="1" si="1"/>
        <v>5.9234220788837742E-2</v>
      </c>
      <c r="D19">
        <f ca="1">SUM($B$8:B19)</f>
        <v>0.99419172853198101</v>
      </c>
      <c r="E19">
        <f t="shared" ca="1" si="4"/>
        <v>1.2146888871731989</v>
      </c>
      <c r="F19">
        <f t="shared" ca="1" si="2"/>
        <v>1.2739231079620366</v>
      </c>
      <c r="H19" s="4">
        <f t="shared" ca="1" si="3"/>
        <v>0.22049715864121788</v>
      </c>
      <c r="J19" t="s">
        <v>19</v>
      </c>
      <c r="L19">
        <f ca="1">COUNTIF(F8:F61,"&lt;8")</f>
        <v>42</v>
      </c>
    </row>
    <row r="20" spans="1:12" x14ac:dyDescent="0.2">
      <c r="A20">
        <v>13</v>
      </c>
      <c r="B20">
        <f t="shared" ca="1" si="0"/>
        <v>7.1716818487751882E-2</v>
      </c>
      <c r="C20">
        <f t="shared" ca="1" si="1"/>
        <v>8.7228264211282588E-2</v>
      </c>
      <c r="D20">
        <f ca="1">SUM($B$8:B20)</f>
        <v>1.0659085470197329</v>
      </c>
      <c r="E20">
        <f t="shared" ca="1" si="4"/>
        <v>1.2739231079620366</v>
      </c>
      <c r="F20">
        <f t="shared" ca="1" si="2"/>
        <v>1.3611513721733191</v>
      </c>
      <c r="H20" s="4">
        <f t="shared" ca="1" si="3"/>
        <v>0.20801456094230364</v>
      </c>
      <c r="J20" s="1" t="s">
        <v>17</v>
      </c>
    </row>
    <row r="21" spans="1:12" x14ac:dyDescent="0.2">
      <c r="A21">
        <v>14</v>
      </c>
      <c r="B21">
        <f t="shared" ca="1" si="0"/>
        <v>0.10100641437569033</v>
      </c>
      <c r="C21">
        <f t="shared" ca="1" si="1"/>
        <v>3.9594352435602456E-2</v>
      </c>
      <c r="D21">
        <f ca="1">SUM($B$8:B21)</f>
        <v>1.1669149613954233</v>
      </c>
      <c r="E21">
        <f t="shared" ca="1" si="4"/>
        <v>1.3611513721733191</v>
      </c>
      <c r="F21">
        <f t="shared" ca="1" si="2"/>
        <v>1.4007457246089214</v>
      </c>
      <c r="H21" s="4">
        <f t="shared" ca="1" si="3"/>
        <v>0.19423641077789577</v>
      </c>
      <c r="J21">
        <f ca="1">L18-L19</f>
        <v>1</v>
      </c>
    </row>
    <row r="22" spans="1:12" x14ac:dyDescent="0.2">
      <c r="A22">
        <v>15</v>
      </c>
      <c r="B22">
        <f t="shared" ca="1" si="0"/>
        <v>2.9470028101879868E-2</v>
      </c>
      <c r="C22">
        <f t="shared" ca="1" si="1"/>
        <v>5.9036645098452585E-2</v>
      </c>
      <c r="D22">
        <f ca="1">SUM($B$8:B22)</f>
        <v>1.1963849894973031</v>
      </c>
      <c r="E22">
        <f t="shared" ca="1" si="4"/>
        <v>1.4007457246089214</v>
      </c>
      <c r="F22">
        <f t="shared" ca="1" si="2"/>
        <v>1.459782369707374</v>
      </c>
      <c r="H22" s="4">
        <f t="shared" ca="1" si="3"/>
        <v>0.20436073511161834</v>
      </c>
    </row>
    <row r="23" spans="1:12" x14ac:dyDescent="0.2">
      <c r="A23">
        <v>16</v>
      </c>
      <c r="B23">
        <f t="shared" ca="1" si="0"/>
        <v>0.46938621967868793</v>
      </c>
      <c r="C23">
        <f t="shared" ca="1" si="1"/>
        <v>0.28736146872714369</v>
      </c>
      <c r="D23">
        <f ca="1">SUM($B$8:B23)</f>
        <v>1.6657712091759911</v>
      </c>
      <c r="E23">
        <f t="shared" ca="1" si="4"/>
        <v>1.6657712091759911</v>
      </c>
      <c r="F23">
        <f t="shared" ca="1" si="2"/>
        <v>1.9531326779031348</v>
      </c>
      <c r="H23" s="4">
        <f t="shared" ca="1" si="3"/>
        <v>0</v>
      </c>
    </row>
    <row r="24" spans="1:12" x14ac:dyDescent="0.2">
      <c r="A24">
        <v>17</v>
      </c>
      <c r="B24">
        <f t="shared" ca="1" si="0"/>
        <v>0.5869155660752623</v>
      </c>
      <c r="C24">
        <f t="shared" ca="1" si="1"/>
        <v>7.3311646243898673E-3</v>
      </c>
      <c r="D24">
        <f ca="1">SUM($B$8:B24)</f>
        <v>2.2526867752512532</v>
      </c>
      <c r="E24">
        <f t="shared" ca="1" si="4"/>
        <v>2.2526867752512532</v>
      </c>
      <c r="F24">
        <f t="shared" ca="1" si="2"/>
        <v>2.260017939875643</v>
      </c>
      <c r="H24" s="4">
        <f t="shared" ca="1" si="3"/>
        <v>0</v>
      </c>
    </row>
    <row r="25" spans="1:12" x14ac:dyDescent="0.2">
      <c r="A25">
        <v>18</v>
      </c>
      <c r="B25">
        <f t="shared" ca="1" si="0"/>
        <v>9.5907119479410038E-2</v>
      </c>
      <c r="C25">
        <f t="shared" ca="1" si="1"/>
        <v>4.9273413477125168E-2</v>
      </c>
      <c r="D25">
        <f ca="1">SUM($B$8:B25)</f>
        <v>2.348593894730663</v>
      </c>
      <c r="E25">
        <f t="shared" ca="1" si="4"/>
        <v>2.348593894730663</v>
      </c>
      <c r="F25">
        <f t="shared" ca="1" si="2"/>
        <v>2.3978673082077884</v>
      </c>
      <c r="H25" s="4">
        <f t="shared" ca="1" si="3"/>
        <v>0</v>
      </c>
    </row>
    <row r="26" spans="1:12" x14ac:dyDescent="0.2">
      <c r="A26">
        <v>19</v>
      </c>
      <c r="B26">
        <f t="shared" ca="1" si="0"/>
        <v>0.26259779080498608</v>
      </c>
      <c r="C26">
        <f t="shared" ca="1" si="1"/>
        <v>2.2657119837837612E-2</v>
      </c>
      <c r="D26">
        <f ca="1">SUM($B$8:B26)</f>
        <v>2.611191685535649</v>
      </c>
      <c r="E26">
        <f t="shared" ca="1" si="4"/>
        <v>2.611191685535649</v>
      </c>
      <c r="F26">
        <f t="shared" ca="1" si="2"/>
        <v>2.6338488053734865</v>
      </c>
      <c r="H26" s="4">
        <f t="shared" ca="1" si="3"/>
        <v>0</v>
      </c>
    </row>
    <row r="27" spans="1:12" x14ac:dyDescent="0.2">
      <c r="A27">
        <v>20</v>
      </c>
      <c r="B27">
        <f t="shared" ca="1" si="0"/>
        <v>0.39098717245000603</v>
      </c>
      <c r="C27">
        <f t="shared" ca="1" si="1"/>
        <v>1.1369567321383021E-2</v>
      </c>
      <c r="D27">
        <f ca="1">SUM($B$8:B27)</f>
        <v>3.0021788579856548</v>
      </c>
      <c r="E27">
        <f t="shared" ca="1" si="4"/>
        <v>3.0021788579856548</v>
      </c>
      <c r="F27">
        <f t="shared" ca="1" si="2"/>
        <v>3.0135484253070377</v>
      </c>
      <c r="H27" s="4">
        <f t="shared" ca="1" si="3"/>
        <v>0</v>
      </c>
    </row>
    <row r="28" spans="1:12" x14ac:dyDescent="0.2">
      <c r="A28">
        <v>21</v>
      </c>
      <c r="B28">
        <f t="shared" ca="1" si="0"/>
        <v>0.27530976629485115</v>
      </c>
      <c r="C28">
        <f t="shared" ca="1" si="1"/>
        <v>5.2578484900563244E-2</v>
      </c>
      <c r="D28">
        <f ca="1">SUM($B$8:B28)</f>
        <v>3.2774886242805059</v>
      </c>
      <c r="E28">
        <f t="shared" ca="1" si="4"/>
        <v>3.2774886242805059</v>
      </c>
      <c r="F28">
        <f t="shared" ca="1" si="2"/>
        <v>3.3300671091810692</v>
      </c>
      <c r="H28" s="4">
        <f t="shared" ca="1" si="3"/>
        <v>0</v>
      </c>
    </row>
    <row r="29" spans="1:12" x14ac:dyDescent="0.2">
      <c r="A29">
        <v>22</v>
      </c>
      <c r="B29">
        <f t="shared" ca="1" si="0"/>
        <v>0.20069797837704328</v>
      </c>
      <c r="C29">
        <f t="shared" ca="1" si="1"/>
        <v>5.0662362428486513E-2</v>
      </c>
      <c r="D29">
        <f ca="1">SUM($B$8:B29)</f>
        <v>3.4781866026575492</v>
      </c>
      <c r="E29">
        <f t="shared" ca="1" si="4"/>
        <v>3.4781866026575492</v>
      </c>
      <c r="F29">
        <f t="shared" ca="1" si="2"/>
        <v>3.5288489650860355</v>
      </c>
      <c r="H29" s="4">
        <f t="shared" ca="1" si="3"/>
        <v>0</v>
      </c>
    </row>
    <row r="30" spans="1:12" x14ac:dyDescent="0.2">
      <c r="A30">
        <v>23</v>
      </c>
      <c r="B30">
        <f t="shared" ca="1" si="0"/>
        <v>0.32811830037791356</v>
      </c>
      <c r="C30">
        <f t="shared" ca="1" si="1"/>
        <v>0.10712617958039999</v>
      </c>
      <c r="D30">
        <f ca="1">SUM($B$8:B30)</f>
        <v>3.8063049030354628</v>
      </c>
      <c r="E30">
        <f t="shared" ca="1" si="4"/>
        <v>3.8063049030354628</v>
      </c>
      <c r="F30">
        <f t="shared" ca="1" si="2"/>
        <v>3.9134310826158627</v>
      </c>
      <c r="H30" s="4">
        <f t="shared" ca="1" si="3"/>
        <v>0</v>
      </c>
    </row>
    <row r="31" spans="1:12" x14ac:dyDescent="0.2">
      <c r="A31">
        <v>24</v>
      </c>
      <c r="B31">
        <f t="shared" ca="1" si="0"/>
        <v>0.56576135062769517</v>
      </c>
      <c r="C31">
        <f t="shared" ca="1" si="1"/>
        <v>1.5755779521663465E-3</v>
      </c>
      <c r="D31">
        <f ca="1">SUM($B$8:B31)</f>
        <v>4.3720662536631583</v>
      </c>
      <c r="E31">
        <f t="shared" ca="1" si="4"/>
        <v>4.3720662536631583</v>
      </c>
      <c r="F31">
        <f t="shared" ca="1" si="2"/>
        <v>4.3736418316153243</v>
      </c>
      <c r="H31" s="4">
        <f t="shared" ca="1" si="3"/>
        <v>0</v>
      </c>
    </row>
    <row r="32" spans="1:12" x14ac:dyDescent="0.2">
      <c r="A32">
        <v>25</v>
      </c>
      <c r="B32">
        <f t="shared" ca="1" si="0"/>
        <v>0.29938004940552265</v>
      </c>
      <c r="C32">
        <f t="shared" ca="1" si="1"/>
        <v>7.59393194765524E-2</v>
      </c>
      <c r="D32">
        <f ca="1">SUM($B$8:B32)</f>
        <v>4.6714463030686808</v>
      </c>
      <c r="E32">
        <f t="shared" ca="1" si="4"/>
        <v>4.6714463030686808</v>
      </c>
      <c r="F32">
        <f t="shared" ca="1" si="2"/>
        <v>4.7473856225452336</v>
      </c>
      <c r="H32" s="4">
        <f t="shared" ca="1" si="3"/>
        <v>0</v>
      </c>
    </row>
    <row r="33" spans="1:8" x14ac:dyDescent="0.2">
      <c r="A33">
        <v>26</v>
      </c>
      <c r="B33">
        <f t="shared" ca="1" si="0"/>
        <v>8.5292182506511421E-3</v>
      </c>
      <c r="C33">
        <f t="shared" ca="1" si="1"/>
        <v>2.4680552872718756E-2</v>
      </c>
      <c r="D33">
        <f ca="1">SUM($B$8:B33)</f>
        <v>4.6799755213193324</v>
      </c>
      <c r="E33">
        <f t="shared" ca="1" si="4"/>
        <v>4.7473856225452336</v>
      </c>
      <c r="F33">
        <f t="shared" ca="1" si="2"/>
        <v>4.7720661754179527</v>
      </c>
      <c r="H33" s="4">
        <f t="shared" ca="1" si="3"/>
        <v>6.7410101225901187E-2</v>
      </c>
    </row>
    <row r="34" spans="1:8" x14ac:dyDescent="0.2">
      <c r="A34">
        <v>27</v>
      </c>
      <c r="B34">
        <f t="shared" ca="1" si="0"/>
        <v>8.6971204292278767E-2</v>
      </c>
      <c r="C34">
        <f t="shared" ca="1" si="1"/>
        <v>3.6795530846092384E-2</v>
      </c>
      <c r="D34">
        <f ca="1">SUM($B$8:B34)</f>
        <v>4.7669467256116107</v>
      </c>
      <c r="E34">
        <f t="shared" ca="1" si="4"/>
        <v>4.7720661754179527</v>
      </c>
      <c r="F34">
        <f t="shared" ca="1" si="2"/>
        <v>4.8088617062640449</v>
      </c>
      <c r="H34" s="4">
        <f t="shared" ca="1" si="3"/>
        <v>5.1194498063420468E-3</v>
      </c>
    </row>
    <row r="35" spans="1:8" x14ac:dyDescent="0.2">
      <c r="A35">
        <v>28</v>
      </c>
      <c r="B35">
        <f t="shared" ca="1" si="0"/>
        <v>0.59894912145118751</v>
      </c>
      <c r="C35">
        <f t="shared" ca="1" si="1"/>
        <v>7.5748297156671592E-3</v>
      </c>
      <c r="D35">
        <f ca="1">SUM($B$8:B35)</f>
        <v>5.3658958470627987</v>
      </c>
      <c r="E35">
        <f t="shared" ca="1" si="4"/>
        <v>5.3658958470627987</v>
      </c>
      <c r="F35">
        <f t="shared" ca="1" si="2"/>
        <v>5.3734706767784655</v>
      </c>
      <c r="H35" s="4">
        <f t="shared" ca="1" si="3"/>
        <v>0</v>
      </c>
    </row>
    <row r="36" spans="1:8" x14ac:dyDescent="0.2">
      <c r="A36">
        <v>29</v>
      </c>
      <c r="B36">
        <f t="shared" ca="1" si="0"/>
        <v>1.6178712704548702E-2</v>
      </c>
      <c r="C36">
        <f t="shared" ca="1" si="1"/>
        <v>7.5883635012086573E-2</v>
      </c>
      <c r="D36">
        <f ca="1">SUM($B$8:B36)</f>
        <v>5.3820745597673474</v>
      </c>
      <c r="E36">
        <f t="shared" ca="1" si="4"/>
        <v>5.3820745597673474</v>
      </c>
      <c r="F36">
        <f t="shared" ca="1" si="2"/>
        <v>5.457958194779434</v>
      </c>
      <c r="H36" s="4">
        <f t="shared" ca="1" si="3"/>
        <v>0</v>
      </c>
    </row>
    <row r="37" spans="1:8" x14ac:dyDescent="0.2">
      <c r="A37">
        <v>30</v>
      </c>
      <c r="B37">
        <f t="shared" ca="1" si="0"/>
        <v>0.32599009661787037</v>
      </c>
      <c r="C37">
        <f t="shared" ca="1" si="1"/>
        <v>0.13742304345489412</v>
      </c>
      <c r="D37">
        <f ca="1">SUM($B$8:B37)</f>
        <v>5.7080646563852175</v>
      </c>
      <c r="E37">
        <f t="shared" ca="1" si="4"/>
        <v>5.7080646563852175</v>
      </c>
      <c r="F37">
        <f t="shared" ca="1" si="2"/>
        <v>5.8454876998401115</v>
      </c>
      <c r="H37" s="4">
        <f t="shared" ca="1" si="3"/>
        <v>0</v>
      </c>
    </row>
    <row r="38" spans="1:8" x14ac:dyDescent="0.2">
      <c r="A38">
        <v>31</v>
      </c>
      <c r="B38">
        <f t="shared" ca="1" si="0"/>
        <v>8.4257881665825013E-2</v>
      </c>
      <c r="C38">
        <f t="shared" ca="1" si="1"/>
        <v>0.20904486051870594</v>
      </c>
      <c r="D38">
        <f ca="1">SUM($B$8:B38)</f>
        <v>5.7923225380510424</v>
      </c>
      <c r="E38">
        <f t="shared" ca="1" si="4"/>
        <v>5.8454876998401115</v>
      </c>
      <c r="F38">
        <f t="shared" ca="1" si="2"/>
        <v>6.0545325603588172</v>
      </c>
      <c r="H38" s="4">
        <f t="shared" ca="1" si="3"/>
        <v>5.316516178906916E-2</v>
      </c>
    </row>
    <row r="39" spans="1:8" x14ac:dyDescent="0.2">
      <c r="A39">
        <v>32</v>
      </c>
      <c r="B39" s="2">
        <f t="shared" ca="1" si="0"/>
        <v>6.2778012651228871E-2</v>
      </c>
      <c r="C39">
        <f t="shared" ca="1" si="1"/>
        <v>2.748913015296606E-2</v>
      </c>
      <c r="D39" s="2">
        <f ca="1">SUM($B$8:B39)</f>
        <v>5.8551005507022715</v>
      </c>
      <c r="E39">
        <f t="shared" ca="1" si="4"/>
        <v>6.0545325603588172</v>
      </c>
      <c r="F39">
        <f t="shared" ca="1" si="2"/>
        <v>6.082021690511783</v>
      </c>
      <c r="H39" s="4">
        <f t="shared" ca="1" si="3"/>
        <v>0.19943200965654562</v>
      </c>
    </row>
    <row r="40" spans="1:8" x14ac:dyDescent="0.2">
      <c r="A40">
        <v>33</v>
      </c>
      <c r="B40">
        <f t="shared" ca="1" si="0"/>
        <v>0.28883313333694705</v>
      </c>
      <c r="C40">
        <f t="shared" ca="1" si="1"/>
        <v>8.9797340412321128E-4</v>
      </c>
      <c r="D40">
        <f ca="1">SUM($B$8:B40)</f>
        <v>6.1439336840392187</v>
      </c>
      <c r="E40">
        <f t="shared" ca="1" si="4"/>
        <v>6.1439336840392187</v>
      </c>
      <c r="F40">
        <f t="shared" ca="1" si="2"/>
        <v>6.1448316574433415</v>
      </c>
      <c r="H40" s="4">
        <f t="shared" ca="1" si="3"/>
        <v>0</v>
      </c>
    </row>
    <row r="41" spans="1:8" x14ac:dyDescent="0.2">
      <c r="A41">
        <v>34</v>
      </c>
      <c r="B41">
        <f t="shared" ca="1" si="0"/>
        <v>0.13022441397619305</v>
      </c>
      <c r="C41">
        <f t="shared" ca="1" si="1"/>
        <v>7.7331545516492781E-2</v>
      </c>
      <c r="D41">
        <f ca="1">SUM($B$8:B41)</f>
        <v>6.2741580980154117</v>
      </c>
      <c r="E41">
        <f t="shared" ca="1" si="4"/>
        <v>6.2741580980154117</v>
      </c>
      <c r="F41">
        <f t="shared" ca="1" si="2"/>
        <v>6.3514896435319042</v>
      </c>
      <c r="H41" s="4">
        <f t="shared" ca="1" si="3"/>
        <v>0</v>
      </c>
    </row>
    <row r="42" spans="1:8" x14ac:dyDescent="0.2">
      <c r="A42">
        <v>35</v>
      </c>
      <c r="B42">
        <f t="shared" ca="1" si="0"/>
        <v>0.37841498254248263</v>
      </c>
      <c r="C42">
        <f t="shared" ca="1" si="1"/>
        <v>9.2930408284621499E-2</v>
      </c>
      <c r="D42">
        <f ca="1">SUM($B$8:B42)</f>
        <v>6.652573080557894</v>
      </c>
      <c r="E42">
        <f t="shared" ca="1" si="4"/>
        <v>6.652573080557894</v>
      </c>
      <c r="F42">
        <f t="shared" ca="1" si="2"/>
        <v>6.7455034888425152</v>
      </c>
      <c r="H42" s="4">
        <f t="shared" ca="1" si="3"/>
        <v>0</v>
      </c>
    </row>
    <row r="43" spans="1:8" x14ac:dyDescent="0.2">
      <c r="A43">
        <v>36</v>
      </c>
      <c r="B43">
        <f t="shared" ca="1" si="0"/>
        <v>0.41225666064921951</v>
      </c>
      <c r="C43">
        <f t="shared" ca="1" si="1"/>
        <v>8.2053136400562443E-2</v>
      </c>
      <c r="D43">
        <f ca="1">SUM($B$8:B43)</f>
        <v>7.064829741207113</v>
      </c>
      <c r="E43">
        <f t="shared" ca="1" si="4"/>
        <v>7.064829741207113</v>
      </c>
      <c r="F43">
        <f t="shared" ca="1" si="2"/>
        <v>7.1468828776076752</v>
      </c>
      <c r="H43" s="4">
        <f t="shared" ca="1" si="3"/>
        <v>0</v>
      </c>
    </row>
    <row r="44" spans="1:8" x14ac:dyDescent="0.2">
      <c r="A44">
        <v>37</v>
      </c>
      <c r="B44">
        <f t="shared" ca="1" si="0"/>
        <v>0.11328513799986462</v>
      </c>
      <c r="C44">
        <f t="shared" ca="1" si="1"/>
        <v>7.2685935260380502E-2</v>
      </c>
      <c r="D44">
        <f ca="1">SUM($B$8:B44)</f>
        <v>7.1781148792069773</v>
      </c>
      <c r="E44">
        <f t="shared" ca="1" si="4"/>
        <v>7.1781148792069773</v>
      </c>
      <c r="F44">
        <f t="shared" ca="1" si="2"/>
        <v>7.2508008144673575</v>
      </c>
      <c r="H44" s="4">
        <f t="shared" ca="1" si="3"/>
        <v>0</v>
      </c>
    </row>
    <row r="45" spans="1:8" x14ac:dyDescent="0.2">
      <c r="A45">
        <v>38</v>
      </c>
      <c r="B45">
        <f t="shared" ca="1" si="0"/>
        <v>5.3349122703621986E-2</v>
      </c>
      <c r="C45">
        <f t="shared" ca="1" si="1"/>
        <v>2.6343867446764951E-2</v>
      </c>
      <c r="D45">
        <f ca="1">SUM($B$8:B45)</f>
        <v>7.2314640019105996</v>
      </c>
      <c r="E45">
        <f t="shared" ca="1" si="4"/>
        <v>7.2508008144673575</v>
      </c>
      <c r="F45">
        <f t="shared" ca="1" si="2"/>
        <v>7.2771446819141223</v>
      </c>
      <c r="H45" s="4">
        <f t="shared" ca="1" si="3"/>
        <v>1.9336812556757899E-2</v>
      </c>
    </row>
    <row r="46" spans="1:8" x14ac:dyDescent="0.2">
      <c r="A46">
        <v>39</v>
      </c>
      <c r="B46">
        <f t="shared" ca="1" si="0"/>
        <v>0.13712961679202104</v>
      </c>
      <c r="C46">
        <f t="shared" ca="1" si="1"/>
        <v>0.17398336468179601</v>
      </c>
      <c r="D46">
        <f ca="1">SUM($B$8:B46)</f>
        <v>7.3685936187026204</v>
      </c>
      <c r="E46">
        <f t="shared" ca="1" si="4"/>
        <v>7.3685936187026204</v>
      </c>
      <c r="F46">
        <f t="shared" ca="1" si="2"/>
        <v>7.5425769833844161</v>
      </c>
      <c r="H46" s="4">
        <f t="shared" ca="1" si="3"/>
        <v>0</v>
      </c>
    </row>
    <row r="47" spans="1:8" x14ac:dyDescent="0.2">
      <c r="A47">
        <v>40</v>
      </c>
      <c r="B47">
        <f t="shared" ca="1" si="0"/>
        <v>0.1403379740433463</v>
      </c>
      <c r="C47">
        <f t="shared" ca="1" si="1"/>
        <v>5.0875316091111837E-2</v>
      </c>
      <c r="D47">
        <f ca="1">SUM($B$8:B47)</f>
        <v>7.5089315927459666</v>
      </c>
      <c r="E47">
        <f t="shared" ca="1" si="4"/>
        <v>7.5425769833844161</v>
      </c>
      <c r="F47">
        <f t="shared" ca="1" si="2"/>
        <v>7.593452299475528</v>
      </c>
      <c r="H47" s="4">
        <f t="shared" ca="1" si="3"/>
        <v>3.3645390638449513E-2</v>
      </c>
    </row>
    <row r="48" spans="1:8" x14ac:dyDescent="0.2">
      <c r="A48">
        <v>41</v>
      </c>
      <c r="B48">
        <f t="shared" ca="1" si="0"/>
        <v>0.26820515934555145</v>
      </c>
      <c r="C48">
        <f t="shared" ca="1" si="1"/>
        <v>5.7609492364688132E-2</v>
      </c>
      <c r="D48">
        <f ca="1">SUM($B$8:B48)</f>
        <v>7.7771367520915184</v>
      </c>
      <c r="E48">
        <f t="shared" ca="1" si="4"/>
        <v>7.7771367520915184</v>
      </c>
      <c r="F48">
        <f t="shared" ca="1" si="2"/>
        <v>7.8347462444562064</v>
      </c>
      <c r="H48" s="4">
        <f t="shared" ca="1" si="3"/>
        <v>0</v>
      </c>
    </row>
    <row r="49" spans="1:8" x14ac:dyDescent="0.2">
      <c r="A49">
        <v>42</v>
      </c>
      <c r="B49">
        <f t="shared" ca="1" si="0"/>
        <v>0.11840678289391249</v>
      </c>
      <c r="C49">
        <f t="shared" ca="1" si="1"/>
        <v>1.5267128382766296E-2</v>
      </c>
      <c r="D49">
        <f ca="1">SUM($B$8:B49)</f>
        <v>7.895543534985431</v>
      </c>
      <c r="E49">
        <f t="shared" ca="1" si="4"/>
        <v>7.895543534985431</v>
      </c>
      <c r="F49">
        <f t="shared" ca="1" si="2"/>
        <v>7.9108106633681974</v>
      </c>
      <c r="H49" s="4">
        <f t="shared" ca="1" si="3"/>
        <v>0</v>
      </c>
    </row>
    <row r="50" spans="1:8" x14ac:dyDescent="0.2">
      <c r="A50">
        <v>43</v>
      </c>
      <c r="B50">
        <f t="shared" ca="1" si="0"/>
        <v>7.424596771692496E-2</v>
      </c>
      <c r="C50">
        <f t="shared" ca="1" si="1"/>
        <v>8.2347566476809492E-2</v>
      </c>
      <c r="D50">
        <f ca="1">SUM($B$8:B50)</f>
        <v>7.9697895027023558</v>
      </c>
      <c r="E50">
        <f t="shared" ca="1" si="4"/>
        <v>7.9697895027023558</v>
      </c>
      <c r="F50">
        <f t="shared" ca="1" si="2"/>
        <v>8.0521370691791656</v>
      </c>
      <c r="H50" s="4">
        <f t="shared" ca="1" si="3"/>
        <v>0</v>
      </c>
    </row>
    <row r="51" spans="1:8" x14ac:dyDescent="0.2">
      <c r="A51">
        <v>44</v>
      </c>
      <c r="B51">
        <f t="shared" ca="1" si="0"/>
        <v>0.26473377113870084</v>
      </c>
      <c r="C51">
        <f t="shared" ca="1" si="1"/>
        <v>0.18257103024117036</v>
      </c>
      <c r="D51">
        <f ca="1">SUM($B$8:B51)</f>
        <v>8.2345232738410559</v>
      </c>
      <c r="E51">
        <f t="shared" ca="1" si="4"/>
        <v>8.2345232738410559</v>
      </c>
      <c r="F51">
        <f t="shared" ca="1" si="2"/>
        <v>8.4170943040822266</v>
      </c>
      <c r="H51" s="4">
        <f t="shared" ca="1" si="3"/>
        <v>-1</v>
      </c>
    </row>
    <row r="52" spans="1:8" x14ac:dyDescent="0.2">
      <c r="A52">
        <v>45</v>
      </c>
      <c r="B52">
        <f t="shared" ca="1" si="0"/>
        <v>0.15341285021164056</v>
      </c>
      <c r="C52">
        <f t="shared" ca="1" si="1"/>
        <v>0.11241963606003269</v>
      </c>
      <c r="D52">
        <f ca="1">SUM($B$8:B52)</f>
        <v>8.3879361240526968</v>
      </c>
      <c r="E52">
        <f t="shared" ca="1" si="4"/>
        <v>8.4170943040822266</v>
      </c>
      <c r="F52">
        <f t="shared" ca="1" si="2"/>
        <v>8.5295139401422588</v>
      </c>
      <c r="H52" s="4">
        <f t="shared" ca="1" si="3"/>
        <v>-1</v>
      </c>
    </row>
    <row r="53" spans="1:8" x14ac:dyDescent="0.2">
      <c r="A53">
        <v>46</v>
      </c>
      <c r="B53">
        <f t="shared" ca="1" si="0"/>
        <v>0.20340511924583243</v>
      </c>
      <c r="C53">
        <f t="shared" ca="1" si="1"/>
        <v>0.11381098293481622</v>
      </c>
      <c r="D53">
        <f ca="1">SUM($B$8:B53)</f>
        <v>8.5913412432985297</v>
      </c>
      <c r="E53">
        <f t="shared" ca="1" si="4"/>
        <v>8.5913412432985297</v>
      </c>
      <c r="F53">
        <f t="shared" ca="1" si="2"/>
        <v>8.7051522262333467</v>
      </c>
      <c r="H53" s="4">
        <f t="shared" ca="1" si="3"/>
        <v>-1</v>
      </c>
    </row>
    <row r="54" spans="1:8" x14ac:dyDescent="0.2">
      <c r="A54">
        <v>47</v>
      </c>
      <c r="B54">
        <f t="shared" ca="1" si="0"/>
        <v>5.7585688434606895E-2</v>
      </c>
      <c r="C54">
        <f t="shared" ca="1" si="1"/>
        <v>1.0363038091357584E-2</v>
      </c>
      <c r="D54">
        <f ca="1">SUM($B$8:B54)</f>
        <v>8.6489269317331363</v>
      </c>
      <c r="E54">
        <f t="shared" ca="1" si="4"/>
        <v>8.7051522262333467</v>
      </c>
      <c r="F54">
        <f t="shared" ca="1" si="2"/>
        <v>8.7155152643247042</v>
      </c>
      <c r="H54" s="4">
        <f t="shared" ca="1" si="3"/>
        <v>-1</v>
      </c>
    </row>
    <row r="55" spans="1:8" x14ac:dyDescent="0.2">
      <c r="A55">
        <v>48</v>
      </c>
      <c r="B55">
        <f t="shared" ca="1" si="0"/>
        <v>0.53108170232034757</v>
      </c>
      <c r="C55">
        <f t="shared" ca="1" si="1"/>
        <v>0.15479260800903524</v>
      </c>
      <c r="D55">
        <f ca="1">SUM($B$8:B55)</f>
        <v>9.1800086340534843</v>
      </c>
      <c r="E55">
        <f t="shared" ca="1" si="4"/>
        <v>9.1800086340534843</v>
      </c>
      <c r="F55">
        <f t="shared" ca="1" si="2"/>
        <v>9.3348012420625199</v>
      </c>
      <c r="H55" s="4">
        <f t="shared" ca="1" si="3"/>
        <v>-1</v>
      </c>
    </row>
    <row r="56" spans="1:8" x14ac:dyDescent="0.2">
      <c r="A56">
        <v>49</v>
      </c>
      <c r="B56">
        <f t="shared" ca="1" si="0"/>
        <v>0.78125113973969929</v>
      </c>
      <c r="C56">
        <f t="shared" ca="1" si="1"/>
        <v>3.4339856619551488E-2</v>
      </c>
      <c r="D56">
        <f ca="1">SUM($B$8:B56)</f>
        <v>9.9612597737931843</v>
      </c>
      <c r="E56">
        <f t="shared" ca="1" si="4"/>
        <v>9.9612597737931843</v>
      </c>
      <c r="F56">
        <f t="shared" ca="1" si="2"/>
        <v>9.9955996304127357</v>
      </c>
      <c r="H56" s="4">
        <f t="shared" ca="1" si="3"/>
        <v>-1</v>
      </c>
    </row>
    <row r="57" spans="1:8" x14ac:dyDescent="0.2">
      <c r="A57">
        <v>50</v>
      </c>
      <c r="B57">
        <f t="shared" ca="1" si="0"/>
        <v>0.22251823295181244</v>
      </c>
      <c r="C57">
        <f t="shared" ca="1" si="1"/>
        <v>9.5384642068850667E-2</v>
      </c>
      <c r="D57">
        <f ca="1">SUM($B$8:B57)</f>
        <v>10.183778006744996</v>
      </c>
      <c r="E57">
        <f t="shared" ca="1" si="4"/>
        <v>10.183778006744996</v>
      </c>
      <c r="F57">
        <f t="shared" ca="1" si="2"/>
        <v>10.279162648813847</v>
      </c>
      <c r="H57" s="4">
        <f t="shared" ca="1" si="3"/>
        <v>-1</v>
      </c>
    </row>
    <row r="58" spans="1:8" x14ac:dyDescent="0.2">
      <c r="A58">
        <v>51</v>
      </c>
      <c r="B58">
        <f t="shared" ca="1" si="0"/>
        <v>0.39812154528837712</v>
      </c>
      <c r="C58">
        <f t="shared" ca="1" si="1"/>
        <v>1.3226766561685229E-2</v>
      </c>
      <c r="D58">
        <f ca="1">SUM($B$8:B58)</f>
        <v>10.581899552033374</v>
      </c>
      <c r="E58">
        <f t="shared" ca="1" si="4"/>
        <v>10.581899552033374</v>
      </c>
      <c r="F58">
        <f t="shared" ca="1" si="2"/>
        <v>10.595126318595058</v>
      </c>
      <c r="H58" s="4">
        <f t="shared" ca="1" si="3"/>
        <v>-1</v>
      </c>
    </row>
    <row r="59" spans="1:8" x14ac:dyDescent="0.2">
      <c r="A59">
        <v>52</v>
      </c>
      <c r="B59">
        <f t="shared" ca="1" si="0"/>
        <v>0.57647843157883916</v>
      </c>
      <c r="C59">
        <f t="shared" ca="1" si="1"/>
        <v>7.5113237736300492E-2</v>
      </c>
      <c r="D59">
        <f ca="1">SUM($B$8:B59)</f>
        <v>11.158377983612212</v>
      </c>
      <c r="E59">
        <f t="shared" ca="1" si="4"/>
        <v>11.158377983612212</v>
      </c>
      <c r="F59">
        <f t="shared" ca="1" si="2"/>
        <v>11.233491221348512</v>
      </c>
      <c r="H59" s="4">
        <f t="shared" ca="1" si="3"/>
        <v>-1</v>
      </c>
    </row>
    <row r="60" spans="1:8" x14ac:dyDescent="0.2">
      <c r="A60">
        <v>53</v>
      </c>
      <c r="B60">
        <f t="shared" ca="1" si="0"/>
        <v>0.41222003536884022</v>
      </c>
      <c r="C60">
        <f t="shared" ca="1" si="1"/>
        <v>5.4302408256383973E-3</v>
      </c>
      <c r="D60">
        <f ca="1">SUM($B$8:B60)</f>
        <v>11.570598018981052</v>
      </c>
      <c r="E60">
        <f t="shared" ca="1" si="4"/>
        <v>11.570598018981052</v>
      </c>
      <c r="F60">
        <f t="shared" ca="1" si="2"/>
        <v>11.576028259806691</v>
      </c>
      <c r="H60" s="4">
        <f t="shared" ca="1" si="3"/>
        <v>-1</v>
      </c>
    </row>
    <row r="61" spans="1:8" x14ac:dyDescent="0.2">
      <c r="A61">
        <v>54</v>
      </c>
      <c r="B61">
        <f t="shared" ca="1" si="0"/>
        <v>0.25308704119867753</v>
      </c>
      <c r="C61">
        <f t="shared" ca="1" si="1"/>
        <v>0.22435012297581303</v>
      </c>
      <c r="D61">
        <f ca="1">SUM($B$8:B61)</f>
        <v>11.823685060179729</v>
      </c>
      <c r="E61">
        <f t="shared" ca="1" si="4"/>
        <v>11.823685060179729</v>
      </c>
      <c r="F61">
        <f t="shared" ca="1" si="2"/>
        <v>12.048035183155543</v>
      </c>
      <c r="H61" s="4">
        <f t="shared" ca="1" si="3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2018-12-03T03:11:42Z</dcterms:created>
  <dcterms:modified xsi:type="dcterms:W3CDTF">2019-11-26T19:21:35Z</dcterms:modified>
</cp:coreProperties>
</file>