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0047D004-3959-1F41-A36F-939A12DCC3DA}" xr6:coauthVersionLast="36" xr6:coauthVersionMax="36" xr10:uidLastSave="{00000000-0000-0000-0000-000000000000}"/>
  <bookViews>
    <workbookView xWindow="2280" yWindow="460" windowWidth="26520" windowHeight="15940" activeTab="2" xr2:uid="{940AE782-2A2A-834F-ACC0-329CB96BE19F}"/>
  </bookViews>
  <sheets>
    <sheet name="Sensitivity Report 1" sheetId="13" r:id="rId1"/>
    <sheet name="Standard" sheetId="1" r:id="rId2"/>
    <sheet name="Alternative" sheetId="12" r:id="rId3"/>
  </sheets>
  <definedNames>
    <definedName name="A">Standard!$B$7:$J$12</definedName>
    <definedName name="b">Standard!$M$7:$M$12</definedName>
    <definedName name="obj">Standard!$B$5:$J$5</definedName>
    <definedName name="solver_adj" localSheetId="2" hidden="1">Alternative!$B$5:$D$7</definedName>
    <definedName name="solver_adj" localSheetId="1" hidden="1">Standard!$B$16:$B$24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2</definedName>
    <definedName name="solver_eng" localSheetId="1" hidden="1">2</definedName>
    <definedName name="solver_itr" localSheetId="2" hidden="1">2147483647</definedName>
    <definedName name="solver_itr" localSheetId="1" hidden="1">2147483647</definedName>
    <definedName name="solver_lhs1" localSheetId="2" hidden="1">Alternative!$B$8:$D$8</definedName>
    <definedName name="solver_lhs1" localSheetId="1" hidden="1">Standard!$K$7:$K$12</definedName>
    <definedName name="solver_lhs2" localSheetId="2" hidden="1">Alternative!$E$5:$E$7</definedName>
    <definedName name="solver_lhs2" localSheetId="1" hidden="1">Standard!$K$11</definedName>
    <definedName name="solver_lhs3" localSheetId="1" hidden="1">Standard!$K$12</definedName>
    <definedName name="solver_lhs4" localSheetId="1" hidden="1">Standard!$K$7</definedName>
    <definedName name="solver_lhs5" localSheetId="1" hidden="1">Standard!$K$8</definedName>
    <definedName name="solver_lhs6" localSheetId="1" hidden="1">Standard!$K$9</definedName>
    <definedName name="solver_lin" localSheetId="2" hidden="1">1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2</definedName>
    <definedName name="solver_num" localSheetId="1" hidden="1">1</definedName>
    <definedName name="solver_opt" localSheetId="2" hidden="1">Alternative!$B$11</definedName>
    <definedName name="solver_opt" localSheetId="1" hidden="1">Standard!$B$25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2" hidden="1">3</definedName>
    <definedName name="solver_rel1" localSheetId="1" hidden="1">1</definedName>
    <definedName name="solver_rel2" localSheetId="2" hidden="1">1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hs1" localSheetId="2" hidden="1">Alternative!$B$10:$D$10</definedName>
    <definedName name="solver_rhs1" localSheetId="1" hidden="1">b</definedName>
    <definedName name="solver_rhs2" localSheetId="2" hidden="1">Alternative!$G$5:$G$7</definedName>
    <definedName name="solver_rhs2" localSheetId="1" hidden="1">Standard!$M$11</definedName>
    <definedName name="solver_rhs3" localSheetId="1" hidden="1">Standard!$M$12</definedName>
    <definedName name="solver_rhs4" localSheetId="1" hidden="1">Standard!$M$7</definedName>
    <definedName name="solver_rhs5" localSheetId="1" hidden="1">Standard!$M$8</definedName>
    <definedName name="solver_rhs6" localSheetId="1" hidden="1">Standard!$M$9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  <definedName name="x">Standard!$B$16:$B$24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2" l="1"/>
  <c r="K7" i="1" a="1"/>
  <c r="K8" i="1" s="1"/>
  <c r="K10" i="1" l="1"/>
  <c r="K7" i="1"/>
  <c r="K12" i="1"/>
  <c r="K11" i="1"/>
  <c r="K9" i="1"/>
  <c r="E6" i="12" l="1"/>
  <c r="E7" i="12"/>
  <c r="E5" i="12"/>
  <c r="C8" i="12"/>
  <c r="D8" i="12"/>
  <c r="B8" i="12"/>
  <c r="B25" i="1"/>
  <c r="N12" i="1" l="1"/>
  <c r="N11" i="1"/>
  <c r="N10" i="1"/>
  <c r="N9" i="1"/>
  <c r="N8" i="1"/>
  <c r="N7" i="1"/>
</calcChain>
</file>

<file path=xl/sharedStrings.xml><?xml version="1.0" encoding="utf-8"?>
<sst xmlns="http://schemas.openxmlformats.org/spreadsheetml/2006/main" count="136" uniqueCount="88">
  <si>
    <t>Constraint</t>
  </si>
  <si>
    <t>&lt;=</t>
  </si>
  <si>
    <t>Available</t>
  </si>
  <si>
    <t xml:space="preserve">Profit = </t>
  </si>
  <si>
    <t>A transportation problem</t>
  </si>
  <si>
    <t>Origin-Destination</t>
  </si>
  <si>
    <t>x1A</t>
  </si>
  <si>
    <t>x1B</t>
  </si>
  <si>
    <t>x1C</t>
  </si>
  <si>
    <t>x2A</t>
  </si>
  <si>
    <t>x2B</t>
  </si>
  <si>
    <t>x2C</t>
  </si>
  <si>
    <t>x3A</t>
  </si>
  <si>
    <t>x3B</t>
  </si>
  <si>
    <t>x3C</t>
  </si>
  <si>
    <t>Origin-Destination:</t>
  </si>
  <si>
    <t>(units)</t>
  </si>
  <si>
    <t>Trasportation cost:</t>
  </si>
  <si>
    <t>Constraints:</t>
  </si>
  <si>
    <t>Supply (1)</t>
  </si>
  <si>
    <t>Supply (3)</t>
  </si>
  <si>
    <t>Supply (2)</t>
  </si>
  <si>
    <t>Demand (A)</t>
  </si>
  <si>
    <t>Demand (B)</t>
  </si>
  <si>
    <t xml:space="preserve">Demand (C) </t>
  </si>
  <si>
    <t>Shipped</t>
  </si>
  <si>
    <t>Slack</t>
  </si>
  <si>
    <t>&gt;=</t>
  </si>
  <si>
    <t>Warehouse</t>
  </si>
  <si>
    <t>Cincinatti</t>
  </si>
  <si>
    <t>Altanta</t>
  </si>
  <si>
    <t>Pittsburgh</t>
  </si>
  <si>
    <t>TV sets shipped</t>
  </si>
  <si>
    <t>Demand</t>
  </si>
  <si>
    <t>Cost ($)</t>
  </si>
  <si>
    <t>New York</t>
  </si>
  <si>
    <t>Dallas</t>
  </si>
  <si>
    <t>Detroit</t>
  </si>
  <si>
    <t>Supply</t>
  </si>
  <si>
    <t>Microsoft Excel 16.16 Sensitivity Report</t>
  </si>
  <si>
    <t>Worksheet: [Transportation.xlsx]Standard</t>
  </si>
  <si>
    <t>Report Created: 9/10/19 4:20:19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</si>
  <si>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</si>
  <si>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</si>
  <si>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</si>
  <si>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</si>
  <si>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</si>
  <si>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</si>
  <si>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</si>
  <si>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</si>
  <si>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</si>
  <si>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</si>
  <si>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</si>
  <si>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</si>
  <si>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</si>
  <si>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</si>
  <si>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</si>
  <si>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R.H. Side</t>
  </si>
  <si>
    <t>$B$16</t>
  </si>
  <si>
    <t>x1A (units)</t>
  </si>
  <si>
    <t>$B$17</t>
  </si>
  <si>
    <t>x1B (units)</t>
  </si>
  <si>
    <t>$B$18</t>
  </si>
  <si>
    <t>x1C (units)</t>
  </si>
  <si>
    <t>$B$19</t>
  </si>
  <si>
    <t>x2A (units)</t>
  </si>
  <si>
    <t>$B$20</t>
  </si>
  <si>
    <t>x2B (units)</t>
  </si>
  <si>
    <t>$B$21</t>
  </si>
  <si>
    <t>x2C (units)</t>
  </si>
  <si>
    <t>$B$22</t>
  </si>
  <si>
    <t>x3A (units)</t>
  </si>
  <si>
    <t>$B$23</t>
  </si>
  <si>
    <t>x3B (units)</t>
  </si>
  <si>
    <t>$B$24</t>
  </si>
  <si>
    <t>x3C (units)</t>
  </si>
  <si>
    <t>$K$7</t>
  </si>
  <si>
    <t>Supply (1) Shipped</t>
  </si>
  <si>
    <t>$K$8</t>
  </si>
  <si>
    <t>Supply (2) Shipped</t>
  </si>
  <si>
    <t>$K$9</t>
  </si>
  <si>
    <t>Supply (3) Shipped</t>
  </si>
  <si>
    <t>$K$10</t>
  </si>
  <si>
    <t>Demand (A) Shipped</t>
  </si>
  <si>
    <t>$K$11</t>
  </si>
  <si>
    <t>Demand (B) Shipped</t>
  </si>
  <si>
    <t>$K$12</t>
  </si>
  <si>
    <t>Demand (C) 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</si>
</sst>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4" xfId="0" applyFill="1" applyBorder="1"/>
    <xf numFmtId="0" fontId="2" fillId="0" borderId="12" xfId="0" applyFont="1" applyBorder="1"/>
    <xf numFmtId="0" fontId="0" fillId="0" borderId="12" xfId="0" applyBorder="1"/>
    <xf numFmtId="0" fontId="2" fillId="0" borderId="13" xfId="0" applyFont="1" applyBorder="1"/>
    <xf numFmtId="0" fontId="0" fillId="2" borderId="12" xfId="0" applyFill="1" applyBorder="1"/>
    <xf numFmtId="0" fontId="0" fillId="2" borderId="9" xfId="0" applyFill="1" applyBorder="1"/>
    <xf numFmtId="0" fontId="0" fillId="3" borderId="0" xfId="0" applyFill="1"/>
    <xf numFmtId="0" fontId="0" fillId="0" borderId="1" xfId="0" applyFill="1" applyBorder="1"/>
    <xf numFmtId="0" fontId="0" fillId="4" borderId="12" xfId="0" applyFill="1" applyBorder="1"/>
    <xf numFmtId="0" fontId="0" fillId="4" borderId="0" xfId="0" applyFill="1"/>
    <xf numFmtId="0" fontId="0" fillId="0" borderId="16" xfId="0" applyFill="1" applyBorder="1" applyAlignment="1"/>
    <xf numFmtId="0" fontId="0" fillId="0" borderId="17" xfId="0" applyFill="1" applyBorder="1" applyAlignment="1"/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166C-FE64-D54D-8B88-36F7CF094514}">
  <dimension ref="A1:H27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18.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1" t="s">
        <v>39</v>
      </c>
    </row>
    <row r="2" spans="1:8" x14ac:dyDescent="0.2">
      <c r="A2" s="1" t="s">
        <v>40</v>
      </c>
    </row>
    <row r="3" spans="1:8" x14ac:dyDescent="0.2">
      <c r="A3" s="1" t="s">
        <v>41</v>
      </c>
    </row>
    <row r="6" spans="1:8" ht="17" thickBot="1" x14ac:dyDescent="0.25">
      <c r="A6" t="s">
        <v>42</v>
      </c>
    </row>
    <row r="7" spans="1:8" x14ac:dyDescent="0.2">
      <c r="B7" s="33"/>
      <c r="C7" s="33"/>
      <c r="D7" s="33" t="s">
        <v>45</v>
      </c>
      <c r="E7" s="33" t="s">
        <v>47</v>
      </c>
      <c r="F7" s="33" t="s">
        <v>49</v>
      </c>
      <c r="G7" s="33" t="s">
        <v>51</v>
      </c>
      <c r="H7" s="33" t="s">
        <v>51</v>
      </c>
    </row>
    <row r="8" spans="1:8" ht="17" thickBot="1" x14ac:dyDescent="0.25">
      <c r="B8" s="34" t="s">
        <v>43</v>
      </c>
      <c r="C8" s="34" t="s">
        <v>44</v>
      </c>
      <c r="D8" s="34" t="s">
        <v>46</v>
      </c>
      <c r="E8" s="34" t="s">
        <v>48</v>
      </c>
      <c r="F8" s="34" t="s">
        <v>50</v>
      </c>
      <c r="G8" s="34" t="s">
        <v>52</v>
      </c>
      <c r="H8" s="34" t="s">
        <v>53</v>
      </c>
    </row>
    <row r="9" spans="1:8" x14ac:dyDescent="0.2">
      <c r="B9" s="31" t="s">
        <v>58</v>
      </c>
      <c r="C9" s="31" t="s">
        <v>59</v>
      </c>
      <c r="D9" s="31">
        <v>0</v>
      </c>
      <c r="E9" s="31">
        <v>0</v>
      </c>
      <c r="F9" s="31">
        <v>16</v>
      </c>
      <c r="G9" s="31">
        <v>1E+30</v>
      </c>
      <c r="H9" s="31">
        <v>0</v>
      </c>
    </row>
    <row r="10" spans="1:8" x14ac:dyDescent="0.2">
      <c r="B10" s="31" t="s">
        <v>60</v>
      </c>
      <c r="C10" s="31" t="s">
        <v>61</v>
      </c>
      <c r="D10" s="31">
        <v>0</v>
      </c>
      <c r="E10" s="31">
        <v>0</v>
      </c>
      <c r="F10" s="31">
        <v>18</v>
      </c>
      <c r="G10" s="31">
        <v>0</v>
      </c>
      <c r="H10" s="31">
        <v>3</v>
      </c>
    </row>
    <row r="11" spans="1:8" x14ac:dyDescent="0.2">
      <c r="B11" s="31" t="s">
        <v>62</v>
      </c>
      <c r="C11" s="31" t="s">
        <v>63</v>
      </c>
      <c r="D11" s="31">
        <v>200</v>
      </c>
      <c r="E11" s="31">
        <v>0</v>
      </c>
      <c r="F11" s="31">
        <v>11</v>
      </c>
      <c r="G11" s="31">
        <v>8</v>
      </c>
      <c r="H11" s="31">
        <v>11</v>
      </c>
    </row>
    <row r="12" spans="1:8" x14ac:dyDescent="0.2">
      <c r="B12" s="31" t="s">
        <v>64</v>
      </c>
      <c r="C12" s="31" t="s">
        <v>65</v>
      </c>
      <c r="D12" s="31">
        <v>0</v>
      </c>
      <c r="E12" s="31">
        <v>4</v>
      </c>
      <c r="F12" s="31">
        <v>14</v>
      </c>
      <c r="G12" s="31">
        <v>1E+30</v>
      </c>
      <c r="H12" s="31">
        <v>4</v>
      </c>
    </row>
    <row r="13" spans="1:8" x14ac:dyDescent="0.2">
      <c r="B13" s="31" t="s">
        <v>66</v>
      </c>
      <c r="C13" s="31" t="s">
        <v>67</v>
      </c>
      <c r="D13" s="31">
        <v>200</v>
      </c>
      <c r="E13" s="31">
        <v>0</v>
      </c>
      <c r="F13" s="31">
        <v>12</v>
      </c>
      <c r="G13" s="31">
        <v>4</v>
      </c>
      <c r="H13" s="31">
        <v>1E+30</v>
      </c>
    </row>
    <row r="14" spans="1:8" x14ac:dyDescent="0.2">
      <c r="B14" s="31" t="s">
        <v>68</v>
      </c>
      <c r="C14" s="31" t="s">
        <v>69</v>
      </c>
      <c r="D14" s="31">
        <v>0</v>
      </c>
      <c r="E14" s="31">
        <v>8</v>
      </c>
      <c r="F14" s="31">
        <v>13</v>
      </c>
      <c r="G14" s="31">
        <v>1E+30</v>
      </c>
      <c r="H14" s="31">
        <v>8</v>
      </c>
    </row>
    <row r="15" spans="1:8" x14ac:dyDescent="0.2">
      <c r="B15" s="31" t="s">
        <v>70</v>
      </c>
      <c r="C15" s="31" t="s">
        <v>71</v>
      </c>
      <c r="D15" s="31">
        <v>150</v>
      </c>
      <c r="E15" s="31">
        <v>0</v>
      </c>
      <c r="F15" s="31">
        <v>13</v>
      </c>
      <c r="G15" s="31">
        <v>0</v>
      </c>
      <c r="H15" s="31">
        <v>16</v>
      </c>
    </row>
    <row r="16" spans="1:8" x14ac:dyDescent="0.2">
      <c r="B16" s="31" t="s">
        <v>72</v>
      </c>
      <c r="C16" s="31" t="s">
        <v>73</v>
      </c>
      <c r="D16" s="31">
        <v>50</v>
      </c>
      <c r="E16" s="31">
        <v>0</v>
      </c>
      <c r="F16" s="31">
        <v>15</v>
      </c>
      <c r="G16" s="31">
        <v>3</v>
      </c>
      <c r="H16" s="31">
        <v>0</v>
      </c>
    </row>
    <row r="17" spans="1:8" ht="17" thickBot="1" x14ac:dyDescent="0.25">
      <c r="B17" s="32" t="s">
        <v>74</v>
      </c>
      <c r="C17" s="32" t="s">
        <v>75</v>
      </c>
      <c r="D17" s="32">
        <v>0</v>
      </c>
      <c r="E17" s="32">
        <v>9</v>
      </c>
      <c r="F17" s="32">
        <v>17</v>
      </c>
      <c r="G17" s="32">
        <v>1E+30</v>
      </c>
      <c r="H17" s="32">
        <v>9</v>
      </c>
    </row>
    <row r="19" spans="1:8" ht="17" thickBot="1" x14ac:dyDescent="0.25">
      <c r="A19" t="s">
        <v>54</v>
      </c>
    </row>
    <row r="20" spans="1:8" x14ac:dyDescent="0.2">
      <c r="B20" s="33"/>
      <c r="C20" s="33"/>
      <c r="D20" s="33" t="s">
        <v>45</v>
      </c>
      <c r="E20" s="33" t="s">
        <v>55</v>
      </c>
      <c r="F20" s="33" t="s">
        <v>0</v>
      </c>
      <c r="G20" s="33" t="s">
        <v>51</v>
      </c>
      <c r="H20" s="33" t="s">
        <v>51</v>
      </c>
    </row>
    <row r="21" spans="1:8" ht="17" thickBot="1" x14ac:dyDescent="0.25">
      <c r="B21" s="34" t="s">
        <v>43</v>
      </c>
      <c r="C21" s="34" t="s">
        <v>44</v>
      </c>
      <c r="D21" s="34" t="s">
        <v>46</v>
      </c>
      <c r="E21" s="34" t="s">
        <v>56</v>
      </c>
      <c r="F21" s="34" t="s">
        <v>57</v>
      </c>
      <c r="G21" s="34" t="s">
        <v>52</v>
      </c>
      <c r="H21" s="34" t="s">
        <v>53</v>
      </c>
    </row>
    <row r="22" spans="1:8" x14ac:dyDescent="0.2">
      <c r="B22" s="31" t="s">
        <v>76</v>
      </c>
      <c r="C22" s="31" t="s">
        <v>77</v>
      </c>
      <c r="D22" s="31">
        <v>200</v>
      </c>
      <c r="E22" s="31">
        <v>0</v>
      </c>
      <c r="F22" s="31">
        <v>300</v>
      </c>
      <c r="G22" s="31">
        <v>1E+30</v>
      </c>
      <c r="H22" s="31">
        <v>100</v>
      </c>
    </row>
    <row r="23" spans="1:8" x14ac:dyDescent="0.2">
      <c r="B23" s="31" t="s">
        <v>78</v>
      </c>
      <c r="C23" s="31" t="s">
        <v>79</v>
      </c>
      <c r="D23" s="31">
        <v>200</v>
      </c>
      <c r="E23" s="31">
        <v>-6</v>
      </c>
      <c r="F23" s="31">
        <v>200</v>
      </c>
      <c r="G23" s="31">
        <v>0</v>
      </c>
      <c r="H23" s="31">
        <v>100</v>
      </c>
    </row>
    <row r="24" spans="1:8" x14ac:dyDescent="0.2">
      <c r="B24" s="31" t="s">
        <v>80</v>
      </c>
      <c r="C24" s="31" t="s">
        <v>81</v>
      </c>
      <c r="D24" s="31">
        <v>200</v>
      </c>
      <c r="E24" s="31">
        <v>-3</v>
      </c>
      <c r="F24" s="31">
        <v>200</v>
      </c>
      <c r="G24" s="31">
        <v>0</v>
      </c>
      <c r="H24" s="31">
        <v>50</v>
      </c>
    </row>
    <row r="25" spans="1:8" x14ac:dyDescent="0.2">
      <c r="B25" s="31" t="s">
        <v>82</v>
      </c>
      <c r="C25" s="31" t="s">
        <v>83</v>
      </c>
      <c r="D25" s="31">
        <v>-150</v>
      </c>
      <c r="E25" s="31">
        <v>-16</v>
      </c>
      <c r="F25" s="31">
        <v>-150</v>
      </c>
      <c r="G25" s="31">
        <v>0</v>
      </c>
      <c r="H25" s="31">
        <v>50</v>
      </c>
    </row>
    <row r="26" spans="1:8" x14ac:dyDescent="0.2">
      <c r="B26" s="31" t="s">
        <v>84</v>
      </c>
      <c r="C26" s="31" t="s">
        <v>85</v>
      </c>
      <c r="D26" s="31">
        <v>-250</v>
      </c>
      <c r="E26" s="31">
        <v>-18</v>
      </c>
      <c r="F26" s="31">
        <v>-250</v>
      </c>
      <c r="G26" s="31">
        <v>0</v>
      </c>
      <c r="H26" s="31">
        <v>100</v>
      </c>
    </row>
    <row r="27" spans="1:8" ht="17" thickBot="1" x14ac:dyDescent="0.25">
      <c r="B27" s="32" t="s">
        <v>86</v>
      </c>
      <c r="C27" s="32" t="s">
        <v>87</v>
      </c>
      <c r="D27" s="32">
        <v>-200</v>
      </c>
      <c r="E27" s="32">
        <v>-11</v>
      </c>
      <c r="F27" s="32">
        <v>-200</v>
      </c>
      <c r="G27" s="32">
        <v>200</v>
      </c>
      <c r="H27" s="3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62D-C942-EB40-9E69-CFC2011B4C00}">
  <dimension ref="A1:N25"/>
  <sheetViews>
    <sheetView topLeftCell="A14" zoomScale="200" zoomScaleNormal="200" workbookViewId="0">
      <selection activeCell="N7" sqref="N7"/>
    </sheetView>
  </sheetViews>
  <sheetFormatPr baseColWidth="10" defaultRowHeight="16" x14ac:dyDescent="0.2"/>
  <cols>
    <col min="1" max="1" width="16.5" customWidth="1"/>
    <col min="2" max="6" width="6.5" bestFit="1" customWidth="1"/>
    <col min="7" max="7" width="6" customWidth="1"/>
    <col min="8" max="8" width="6.1640625" customWidth="1"/>
    <col min="9" max="9" width="6.6640625" customWidth="1"/>
    <col min="10" max="10" width="6.5" customWidth="1"/>
  </cols>
  <sheetData>
    <row r="1" spans="1:14" x14ac:dyDescent="0.2">
      <c r="A1" s="1" t="s">
        <v>4</v>
      </c>
    </row>
    <row r="3" spans="1:14" x14ac:dyDescent="0.2">
      <c r="A3" s="3" t="s">
        <v>15</v>
      </c>
      <c r="B3" s="2" t="s">
        <v>6</v>
      </c>
      <c r="C3" s="3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6" t="s">
        <v>14</v>
      </c>
    </row>
    <row r="4" spans="1:14" x14ac:dyDescent="0.2">
      <c r="A4" s="8"/>
      <c r="B4" s="8" t="s">
        <v>16</v>
      </c>
      <c r="C4" s="9" t="s">
        <v>16</v>
      </c>
      <c r="D4" s="9" t="s">
        <v>16</v>
      </c>
      <c r="E4" s="9" t="s">
        <v>16</v>
      </c>
      <c r="F4" s="14" t="s">
        <v>16</v>
      </c>
      <c r="G4" s="14" t="s">
        <v>16</v>
      </c>
      <c r="H4" s="14" t="s">
        <v>16</v>
      </c>
      <c r="I4" s="14" t="s">
        <v>16</v>
      </c>
      <c r="J4" s="18" t="s">
        <v>16</v>
      </c>
    </row>
    <row r="5" spans="1:14" x14ac:dyDescent="0.2">
      <c r="A5" s="5" t="s">
        <v>17</v>
      </c>
      <c r="B5" s="5">
        <v>16</v>
      </c>
      <c r="C5" s="6">
        <v>18</v>
      </c>
      <c r="D5" s="6">
        <v>11</v>
      </c>
      <c r="E5" s="6">
        <v>14</v>
      </c>
      <c r="F5" s="17">
        <v>12</v>
      </c>
      <c r="G5" s="17">
        <v>13</v>
      </c>
      <c r="H5" s="17">
        <v>13</v>
      </c>
      <c r="I5" s="17">
        <v>15</v>
      </c>
      <c r="J5" s="19">
        <v>17</v>
      </c>
    </row>
    <row r="6" spans="1:14" x14ac:dyDescent="0.2">
      <c r="A6" s="2" t="s">
        <v>18</v>
      </c>
      <c r="B6" s="2"/>
      <c r="C6" s="3"/>
      <c r="D6" s="3"/>
      <c r="E6" s="3"/>
      <c r="F6" s="3"/>
      <c r="G6" s="3"/>
      <c r="H6" s="3"/>
      <c r="I6" s="3"/>
      <c r="J6" s="4"/>
      <c r="K6" s="11" t="s">
        <v>25</v>
      </c>
      <c r="L6" s="11" t="s">
        <v>0</v>
      </c>
      <c r="M6" s="3" t="s">
        <v>2</v>
      </c>
      <c r="N6" s="11" t="s">
        <v>26</v>
      </c>
    </row>
    <row r="7" spans="1:14" x14ac:dyDescent="0.2">
      <c r="A7" s="8" t="s">
        <v>19</v>
      </c>
      <c r="B7" s="8">
        <v>1</v>
      </c>
      <c r="C7" s="9">
        <v>1</v>
      </c>
      <c r="D7" s="9">
        <v>1</v>
      </c>
      <c r="E7" s="9">
        <v>0</v>
      </c>
      <c r="F7" s="14">
        <v>0</v>
      </c>
      <c r="G7" s="14">
        <v>0</v>
      </c>
      <c r="H7" s="14">
        <v>0</v>
      </c>
      <c r="I7" s="14">
        <v>0</v>
      </c>
      <c r="J7" s="10">
        <v>0</v>
      </c>
      <c r="K7" s="12">
        <f t="array" ref="K7:K12">MMULT(A,x)</f>
        <v>200</v>
      </c>
      <c r="L7" s="12" t="s">
        <v>1</v>
      </c>
      <c r="M7" s="9">
        <v>300</v>
      </c>
      <c r="N7" s="12">
        <f>M7-K7</f>
        <v>100</v>
      </c>
    </row>
    <row r="8" spans="1:14" x14ac:dyDescent="0.2">
      <c r="A8" s="8" t="s">
        <v>21</v>
      </c>
      <c r="B8" s="8">
        <v>0</v>
      </c>
      <c r="C8" s="9">
        <v>0</v>
      </c>
      <c r="D8" s="9">
        <v>0</v>
      </c>
      <c r="E8" s="9">
        <v>1</v>
      </c>
      <c r="F8" s="14">
        <v>1</v>
      </c>
      <c r="G8" s="14">
        <v>1</v>
      </c>
      <c r="H8" s="14">
        <v>0</v>
      </c>
      <c r="I8" s="14">
        <v>0</v>
      </c>
      <c r="J8" s="10">
        <v>0</v>
      </c>
      <c r="K8" s="12">
        <v>200</v>
      </c>
      <c r="L8" s="12" t="s">
        <v>1</v>
      </c>
      <c r="M8" s="9">
        <v>200</v>
      </c>
      <c r="N8" s="12">
        <f t="shared" ref="N8:N12" si="0">M8-K8</f>
        <v>0</v>
      </c>
    </row>
    <row r="9" spans="1:14" x14ac:dyDescent="0.2">
      <c r="A9" s="8" t="s">
        <v>20</v>
      </c>
      <c r="B9" s="20">
        <v>0</v>
      </c>
      <c r="C9" s="14">
        <v>0</v>
      </c>
      <c r="D9" s="14">
        <v>0</v>
      </c>
      <c r="E9" s="9">
        <v>0</v>
      </c>
      <c r="F9" s="14">
        <v>0</v>
      </c>
      <c r="G9" s="14">
        <v>0</v>
      </c>
      <c r="H9" s="14">
        <v>1</v>
      </c>
      <c r="I9" s="14">
        <v>1</v>
      </c>
      <c r="J9" s="10">
        <v>1</v>
      </c>
      <c r="K9" s="12">
        <v>200</v>
      </c>
      <c r="L9" s="12" t="s">
        <v>1</v>
      </c>
      <c r="M9" s="9">
        <v>200</v>
      </c>
      <c r="N9" s="12">
        <f t="shared" si="0"/>
        <v>0</v>
      </c>
    </row>
    <row r="10" spans="1:14" x14ac:dyDescent="0.2">
      <c r="A10" s="8" t="s">
        <v>22</v>
      </c>
      <c r="B10" s="20">
        <v>-1</v>
      </c>
      <c r="C10" s="14">
        <v>0</v>
      </c>
      <c r="D10" s="14">
        <v>0</v>
      </c>
      <c r="E10" s="14">
        <v>-1</v>
      </c>
      <c r="F10" s="14">
        <v>0</v>
      </c>
      <c r="G10" s="14">
        <v>0</v>
      </c>
      <c r="H10" s="14">
        <v>-1</v>
      </c>
      <c r="I10" s="14">
        <v>0</v>
      </c>
      <c r="J10" s="10">
        <v>0</v>
      </c>
      <c r="K10" s="12">
        <v>-150</v>
      </c>
      <c r="L10" s="12" t="s">
        <v>1</v>
      </c>
      <c r="M10" s="9">
        <v>-150</v>
      </c>
      <c r="N10" s="12">
        <f t="shared" si="0"/>
        <v>0</v>
      </c>
    </row>
    <row r="11" spans="1:14" x14ac:dyDescent="0.2">
      <c r="A11" s="8" t="s">
        <v>23</v>
      </c>
      <c r="B11" s="20">
        <v>0</v>
      </c>
      <c r="C11" s="14">
        <v>-1</v>
      </c>
      <c r="D11" s="14">
        <v>0</v>
      </c>
      <c r="E11" s="14">
        <v>0</v>
      </c>
      <c r="F11" s="14">
        <v>-1</v>
      </c>
      <c r="G11" s="14">
        <v>0</v>
      </c>
      <c r="H11" s="14">
        <v>0</v>
      </c>
      <c r="I11" s="14">
        <v>-1</v>
      </c>
      <c r="J11" s="10">
        <v>0</v>
      </c>
      <c r="K11" s="12">
        <v>-250</v>
      </c>
      <c r="L11" s="12" t="s">
        <v>1</v>
      </c>
      <c r="M11" s="9">
        <v>-250</v>
      </c>
      <c r="N11" s="12">
        <f t="shared" si="0"/>
        <v>0</v>
      </c>
    </row>
    <row r="12" spans="1:14" x14ac:dyDescent="0.2">
      <c r="A12" s="8" t="s">
        <v>24</v>
      </c>
      <c r="B12" s="21">
        <v>0</v>
      </c>
      <c r="C12" s="17">
        <v>0</v>
      </c>
      <c r="D12" s="17">
        <v>-1</v>
      </c>
      <c r="E12" s="6">
        <v>0</v>
      </c>
      <c r="F12" s="6">
        <v>0</v>
      </c>
      <c r="G12" s="6">
        <v>-1</v>
      </c>
      <c r="H12" s="6">
        <v>0</v>
      </c>
      <c r="I12" s="6">
        <v>0</v>
      </c>
      <c r="J12" s="7">
        <v>-1</v>
      </c>
      <c r="K12" s="13">
        <v>-200</v>
      </c>
      <c r="L12" s="13" t="s">
        <v>1</v>
      </c>
      <c r="M12" s="6">
        <v>-200</v>
      </c>
      <c r="N12" s="13">
        <f t="shared" si="0"/>
        <v>0</v>
      </c>
    </row>
    <row r="15" spans="1:14" x14ac:dyDescent="0.2">
      <c r="A15" t="s">
        <v>5</v>
      </c>
    </row>
    <row r="16" spans="1:14" x14ac:dyDescent="0.2">
      <c r="A16" t="s">
        <v>6</v>
      </c>
      <c r="B16" s="27">
        <v>0</v>
      </c>
    </row>
    <row r="17" spans="1:2" x14ac:dyDescent="0.2">
      <c r="A17" t="s">
        <v>7</v>
      </c>
      <c r="B17" s="27">
        <v>0</v>
      </c>
    </row>
    <row r="18" spans="1:2" x14ac:dyDescent="0.2">
      <c r="A18" t="s">
        <v>8</v>
      </c>
      <c r="B18" s="27">
        <v>200</v>
      </c>
    </row>
    <row r="19" spans="1:2" x14ac:dyDescent="0.2">
      <c r="A19" t="s">
        <v>9</v>
      </c>
      <c r="B19" s="27">
        <v>0</v>
      </c>
    </row>
    <row r="20" spans="1:2" x14ac:dyDescent="0.2">
      <c r="A20" t="s">
        <v>10</v>
      </c>
      <c r="B20" s="27">
        <v>200</v>
      </c>
    </row>
    <row r="21" spans="1:2" x14ac:dyDescent="0.2">
      <c r="A21" t="s">
        <v>11</v>
      </c>
      <c r="B21" s="27">
        <v>0</v>
      </c>
    </row>
    <row r="22" spans="1:2" x14ac:dyDescent="0.2">
      <c r="A22" t="s">
        <v>12</v>
      </c>
      <c r="B22" s="27">
        <v>150</v>
      </c>
    </row>
    <row r="23" spans="1:2" x14ac:dyDescent="0.2">
      <c r="A23" t="s">
        <v>13</v>
      </c>
      <c r="B23" s="27">
        <v>50</v>
      </c>
    </row>
    <row r="24" spans="1:2" x14ac:dyDescent="0.2">
      <c r="A24" t="s">
        <v>14</v>
      </c>
      <c r="B24" s="27">
        <v>0</v>
      </c>
    </row>
    <row r="25" spans="1:2" x14ac:dyDescent="0.2">
      <c r="A25" t="s">
        <v>3</v>
      </c>
      <c r="B25" s="30">
        <f>MMULT(obj,x)</f>
        <v>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7618-E4DE-914B-82B7-4C459D2F7C56}">
  <dimension ref="A1:G17"/>
  <sheetViews>
    <sheetView tabSelected="1" zoomScale="200" zoomScaleNormal="200" workbookViewId="0">
      <selection activeCell="B11" sqref="B11"/>
    </sheetView>
  </sheetViews>
  <sheetFormatPr baseColWidth="10" defaultRowHeight="16" x14ac:dyDescent="0.2"/>
  <cols>
    <col min="1" max="1" width="15.83203125" customWidth="1"/>
    <col min="5" max="5" width="14.6640625" bestFit="1" customWidth="1"/>
  </cols>
  <sheetData>
    <row r="1" spans="1:7" x14ac:dyDescent="0.2">
      <c r="A1" s="1" t="s">
        <v>4</v>
      </c>
    </row>
    <row r="4" spans="1:7" x14ac:dyDescent="0.2">
      <c r="A4" s="22" t="s">
        <v>28</v>
      </c>
      <c r="B4" s="23" t="s">
        <v>35</v>
      </c>
      <c r="C4" s="23" t="s">
        <v>36</v>
      </c>
      <c r="D4" s="23" t="s">
        <v>37</v>
      </c>
      <c r="E4" s="22" t="s">
        <v>32</v>
      </c>
      <c r="F4" s="22" t="s">
        <v>0</v>
      </c>
      <c r="G4" s="22" t="s">
        <v>38</v>
      </c>
    </row>
    <row r="5" spans="1:7" x14ac:dyDescent="0.2">
      <c r="A5" s="23" t="s">
        <v>29</v>
      </c>
      <c r="B5" s="27">
        <v>0</v>
      </c>
      <c r="C5" s="27">
        <v>0</v>
      </c>
      <c r="D5" s="27">
        <v>200</v>
      </c>
      <c r="E5" s="23">
        <f>SUM(B5:D5)</f>
        <v>200</v>
      </c>
      <c r="F5" s="23" t="s">
        <v>1</v>
      </c>
      <c r="G5" s="23">
        <v>300</v>
      </c>
    </row>
    <row r="6" spans="1:7" x14ac:dyDescent="0.2">
      <c r="A6" s="23" t="s">
        <v>30</v>
      </c>
      <c r="B6" s="27">
        <v>0</v>
      </c>
      <c r="C6" s="27">
        <v>200</v>
      </c>
      <c r="D6" s="27">
        <v>0</v>
      </c>
      <c r="E6" s="23">
        <f t="shared" ref="E6:E7" si="0">SUM(B6:D6)</f>
        <v>200</v>
      </c>
      <c r="F6" s="23" t="s">
        <v>1</v>
      </c>
      <c r="G6" s="23">
        <v>200</v>
      </c>
    </row>
    <row r="7" spans="1:7" x14ac:dyDescent="0.2">
      <c r="A7" s="23" t="s">
        <v>31</v>
      </c>
      <c r="B7" s="27">
        <v>150</v>
      </c>
      <c r="C7" s="27">
        <v>50</v>
      </c>
      <c r="D7" s="27">
        <v>0</v>
      </c>
      <c r="E7" s="23">
        <f t="shared" si="0"/>
        <v>200</v>
      </c>
      <c r="F7" s="23" t="s">
        <v>1</v>
      </c>
      <c r="G7" s="23">
        <v>200</v>
      </c>
    </row>
    <row r="8" spans="1:7" x14ac:dyDescent="0.2">
      <c r="A8" s="24" t="s">
        <v>32</v>
      </c>
      <c r="B8" s="23">
        <f>SUM(B5:B7)</f>
        <v>150</v>
      </c>
      <c r="C8" s="23">
        <f t="shared" ref="C8:D8" si="1">SUM(C5:C7)</f>
        <v>250</v>
      </c>
      <c r="D8" s="23">
        <f t="shared" si="1"/>
        <v>200</v>
      </c>
      <c r="E8" s="25"/>
      <c r="F8" s="25"/>
      <c r="G8" s="25"/>
    </row>
    <row r="9" spans="1:7" x14ac:dyDescent="0.2">
      <c r="A9" s="24" t="s">
        <v>0</v>
      </c>
      <c r="B9" s="23" t="s">
        <v>27</v>
      </c>
      <c r="C9" s="23" t="s">
        <v>27</v>
      </c>
      <c r="D9" s="23" t="s">
        <v>27</v>
      </c>
      <c r="E9" s="25"/>
      <c r="F9" s="25"/>
      <c r="G9" s="25"/>
    </row>
    <row r="10" spans="1:7" x14ac:dyDescent="0.2">
      <c r="A10" s="24" t="s">
        <v>33</v>
      </c>
      <c r="B10" s="23">
        <v>150</v>
      </c>
      <c r="C10" s="11">
        <v>250</v>
      </c>
      <c r="D10" s="11">
        <v>200</v>
      </c>
      <c r="E10" s="26"/>
      <c r="F10" s="26"/>
      <c r="G10" s="26"/>
    </row>
    <row r="11" spans="1:7" x14ac:dyDescent="0.2">
      <c r="A11" s="24" t="s">
        <v>34</v>
      </c>
      <c r="B11" s="29">
        <f>SUMPRODUCT(B5:D7,B15:D17)</f>
        <v>7300</v>
      </c>
      <c r="C11" s="3"/>
      <c r="D11" s="3"/>
      <c r="E11" s="3"/>
      <c r="F11" s="3"/>
      <c r="G11" s="3"/>
    </row>
    <row r="12" spans="1:7" x14ac:dyDescent="0.2">
      <c r="B12" s="3"/>
      <c r="C12" s="9"/>
      <c r="D12" s="9"/>
      <c r="E12" s="9"/>
      <c r="F12" s="9"/>
      <c r="G12" s="9"/>
    </row>
    <row r="14" spans="1:7" x14ac:dyDescent="0.2">
      <c r="A14" s="22" t="s">
        <v>28</v>
      </c>
      <c r="B14" s="23" t="s">
        <v>35</v>
      </c>
      <c r="C14" s="23" t="s">
        <v>36</v>
      </c>
      <c r="D14" s="23" t="s">
        <v>37</v>
      </c>
    </row>
    <row r="15" spans="1:7" x14ac:dyDescent="0.2">
      <c r="A15" s="23" t="s">
        <v>29</v>
      </c>
      <c r="B15" s="28">
        <v>16</v>
      </c>
      <c r="C15" s="15">
        <v>18</v>
      </c>
      <c r="D15" s="16">
        <v>11</v>
      </c>
    </row>
    <row r="16" spans="1:7" x14ac:dyDescent="0.2">
      <c r="A16" s="23" t="s">
        <v>30</v>
      </c>
      <c r="B16" s="20">
        <v>14</v>
      </c>
      <c r="C16" s="14">
        <v>12</v>
      </c>
      <c r="D16" s="18">
        <v>13</v>
      </c>
    </row>
    <row r="17" spans="1:4" x14ac:dyDescent="0.2">
      <c r="A17" s="23" t="s">
        <v>31</v>
      </c>
      <c r="B17" s="21">
        <v>13</v>
      </c>
      <c r="C17" s="17">
        <v>15</v>
      </c>
      <c r="D17" s="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Sensitivity Report 1</vt:lpstr>
      <vt:lpstr>Standard</vt:lpstr>
      <vt:lpstr>Alternative</vt:lpstr>
      <vt:lpstr>A</vt:lpstr>
      <vt:lpstr>b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2018-09-10T14:53:01Z</cp:lastPrinted>
  <dcterms:created xsi:type="dcterms:W3CDTF">2018-08-31T00:04:21Z</dcterms:created>
  <dcterms:modified xsi:type="dcterms:W3CDTF">2019-09-10T20:29:02Z</dcterms:modified>
</cp:coreProperties>
</file>