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hetics21_40\"/>
    </mc:Choice>
  </mc:AlternateContent>
  <bookViews>
    <workbookView xWindow="0" yWindow="0" windowWidth="19200" windowHeight="7930"/>
  </bookViews>
  <sheets>
    <sheet name="Sheet1" sheetId="1" r:id="rId1"/>
  </sheets>
  <definedNames>
    <definedName name="a">Sheet1!$I$2</definedName>
    <definedName name="b">Sheet1!$I$3</definedName>
    <definedName name="DRPM">Sheet1!$K$5:$K$471</definedName>
    <definedName name="GP">Sheet1!$H$5:$H$471</definedName>
    <definedName name="MPG">Sheet1!$I$5:$I$471</definedName>
    <definedName name="NAME">Sheet1!$F$5:$F$471</definedName>
    <definedName name="ORPM">Sheet1!$J$5:$J$471</definedName>
    <definedName name="RANK">Sheet1!$E$5:$E$471</definedName>
    <definedName name="RPM">Sheet1!$L$5:$L$471</definedName>
    <definedName name="solver_adj" localSheetId="0" hidden="1">Sheet1!$I$2:$I$3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Sheet1!$I$2</definedName>
    <definedName name="solver_lhs2" localSheetId="0" hidden="1">Sheet1!$I$2</definedName>
    <definedName name="solver_lhs3" localSheetId="0" hidden="1">Sheet1!$I$3</definedName>
    <definedName name="solver_lhs4" localSheetId="0" hidden="1">Sheet1!$I$3</definedName>
    <definedName name="solver_lhs5" localSheetId="0" hidden="1">Sheet1!$I$3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Sheet1!$O$3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hs1" localSheetId="0" hidden="1">1</definedName>
    <definedName name="solver_rhs2" localSheetId="0" hidden="1">0</definedName>
    <definedName name="solver_rhs3" localSheetId="0" hidden="1">0</definedName>
    <definedName name="solver_rhs4" localSheetId="0" hidden="1">-5</definedName>
    <definedName name="solver_rhs5" localSheetId="0" hidden="1">-5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EAM">Sheet1!$G$5:$G$471</definedName>
    <definedName name="WINS">Sheet1!$M$5:$M$471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7" i="1" l="1"/>
  <c r="R3" i="1"/>
  <c r="R4" i="1"/>
  <c r="N1" i="1"/>
  <c r="M1" i="1"/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5" i="1"/>
  <c r="N84" i="1"/>
  <c r="O84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5" i="1"/>
  <c r="O5" i="1" s="1"/>
  <c r="U12" i="1"/>
  <c r="O79" i="1" l="1"/>
  <c r="O51" i="1"/>
  <c r="O35" i="1"/>
  <c r="O19" i="1"/>
  <c r="O10" i="1"/>
  <c r="O82" i="1"/>
  <c r="O343" i="1"/>
  <c r="O339" i="1"/>
  <c r="O335" i="1"/>
  <c r="O331" i="1"/>
  <c r="O327" i="1"/>
  <c r="O323" i="1"/>
  <c r="O319" i="1"/>
  <c r="O315" i="1"/>
  <c r="O311" i="1"/>
  <c r="O307" i="1"/>
  <c r="O303" i="1"/>
  <c r="O299" i="1"/>
  <c r="O295" i="1"/>
  <c r="O291" i="1"/>
  <c r="O287" i="1"/>
  <c r="O283" i="1"/>
  <c r="O279" i="1"/>
  <c r="O275" i="1"/>
  <c r="O271" i="1"/>
  <c r="O267" i="1"/>
  <c r="O263" i="1"/>
  <c r="O259" i="1"/>
  <c r="O255" i="1"/>
  <c r="O251" i="1"/>
  <c r="O247" i="1"/>
  <c r="O243" i="1"/>
  <c r="O239" i="1"/>
  <c r="O235" i="1"/>
  <c r="O231" i="1"/>
  <c r="O227" i="1"/>
  <c r="O223" i="1"/>
  <c r="O219" i="1"/>
  <c r="O215" i="1"/>
  <c r="O211" i="1"/>
  <c r="O207" i="1"/>
  <c r="O203" i="1"/>
  <c r="O199" i="1"/>
  <c r="O195" i="1"/>
  <c r="O191" i="1"/>
  <c r="O187" i="1"/>
  <c r="O183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6" i="1"/>
  <c r="O340" i="1"/>
  <c r="O332" i="1"/>
  <c r="O320" i="1"/>
  <c r="O342" i="1"/>
  <c r="O338" i="1"/>
  <c r="O334" i="1"/>
  <c r="O330" i="1"/>
  <c r="O326" i="1"/>
  <c r="O322" i="1"/>
  <c r="O318" i="1"/>
  <c r="O314" i="1"/>
  <c r="O310" i="1"/>
  <c r="O306" i="1"/>
  <c r="O302" i="1"/>
  <c r="O298" i="1"/>
  <c r="O294" i="1"/>
  <c r="O290" i="1"/>
  <c r="O286" i="1"/>
  <c r="O282" i="1"/>
  <c r="O278" i="1"/>
  <c r="O274" i="1"/>
  <c r="O270" i="1"/>
  <c r="O266" i="1"/>
  <c r="O262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297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344" i="1"/>
  <c r="O336" i="1"/>
  <c r="O328" i="1"/>
  <c r="O324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3" i="1"/>
  <c r="O75" i="1"/>
  <c r="O71" i="1"/>
  <c r="O67" i="1"/>
  <c r="O63" i="1"/>
  <c r="O59" i="1"/>
  <c r="O55" i="1"/>
  <c r="O47" i="1"/>
  <c r="O43" i="1"/>
  <c r="O39" i="1"/>
  <c r="O31" i="1"/>
  <c r="O27" i="1"/>
  <c r="O23" i="1"/>
  <c r="O15" i="1"/>
  <c r="O11" i="1"/>
  <c r="O7" i="1"/>
  <c r="O3" i="1" l="1"/>
  <c r="P3" i="1"/>
</calcChain>
</file>

<file path=xl/sharedStrings.xml><?xml version="1.0" encoding="utf-8"?>
<sst xmlns="http://schemas.openxmlformats.org/spreadsheetml/2006/main" count="952" uniqueCount="543">
  <si>
    <t>TEAM</t>
  </si>
  <si>
    <t>GP</t>
  </si>
  <si>
    <t>MPG</t>
  </si>
  <si>
    <t>ORPM</t>
  </si>
  <si>
    <t>DRPM</t>
  </si>
  <si>
    <t>RPM</t>
  </si>
  <si>
    <t>WINS</t>
  </si>
  <si>
    <t>NAME</t>
  </si>
  <si>
    <t>LeBron James, SF</t>
  </si>
  <si>
    <t>CLE</t>
  </si>
  <si>
    <t>Chris Paul, PG</t>
  </si>
  <si>
    <t>LAC</t>
  </si>
  <si>
    <t>Stephen Curry, PG</t>
  </si>
  <si>
    <t>GS</t>
  </si>
  <si>
    <t>Draymond Green, PF</t>
  </si>
  <si>
    <t>Kawhi Leonard, SF</t>
  </si>
  <si>
    <t>SA</t>
  </si>
  <si>
    <t>Nikola Jokic, C</t>
  </si>
  <si>
    <t>DEN</t>
  </si>
  <si>
    <t>Jimmy Butler, SG</t>
  </si>
  <si>
    <t>CHI</t>
  </si>
  <si>
    <t>Rudy Gobert, C</t>
  </si>
  <si>
    <t>UTAH</t>
  </si>
  <si>
    <t>Russell Westbrook, PG</t>
  </si>
  <si>
    <t>OKC</t>
  </si>
  <si>
    <t>Kyle Lowry, PG</t>
  </si>
  <si>
    <t>TOR</t>
  </si>
  <si>
    <t>Kevin Durant, SF</t>
  </si>
  <si>
    <t>Kevin Love, PF</t>
  </si>
  <si>
    <t>James Harden, SG</t>
  </si>
  <si>
    <t>HOU</t>
  </si>
  <si>
    <t>Paul Millsap, PF</t>
  </si>
  <si>
    <t>ATL</t>
  </si>
  <si>
    <t>DeAndre Jordan, C</t>
  </si>
  <si>
    <t>Mike Conley, PG</t>
  </si>
  <si>
    <t>MEM</t>
  </si>
  <si>
    <t>Anthony Davis, PF</t>
  </si>
  <si>
    <t>NO</t>
  </si>
  <si>
    <t>Giannis Antetokounmpo, SF</t>
  </si>
  <si>
    <t>MIL</t>
  </si>
  <si>
    <t>DeMarcus Cousins, C</t>
  </si>
  <si>
    <t>NO/SAC</t>
  </si>
  <si>
    <t>Jae Crowder, SF</t>
  </si>
  <si>
    <t>BOS</t>
  </si>
  <si>
    <t>Amir Johnson, PF</t>
  </si>
  <si>
    <t>Blake Griffin, PF</t>
  </si>
  <si>
    <t>George Hill, PG</t>
  </si>
  <si>
    <t>Otto Porter Jr., SF</t>
  </si>
  <si>
    <t>WSH</t>
  </si>
  <si>
    <t>Robert Covington, SF</t>
  </si>
  <si>
    <t>PHI</t>
  </si>
  <si>
    <t>Andre Iguodala, SF</t>
  </si>
  <si>
    <t>Cody Zeller, C</t>
  </si>
  <si>
    <t>CHA</t>
  </si>
  <si>
    <t>Damian Lillard, PG</t>
  </si>
  <si>
    <t>POR</t>
  </si>
  <si>
    <t>Gordon Hayward, SF</t>
  </si>
  <si>
    <t>Zaza Pachulia, C</t>
  </si>
  <si>
    <t>Danilo Gallinari, SF</t>
  </si>
  <si>
    <t>Lucas Nogueira, C</t>
  </si>
  <si>
    <t>Gorgui Dieng, PF</t>
  </si>
  <si>
    <t>MIN</t>
  </si>
  <si>
    <t>Kemba Walker, PG</t>
  </si>
  <si>
    <t>Myles Turner, C</t>
  </si>
  <si>
    <t>IND</t>
  </si>
  <si>
    <t>Marc Gasol, C</t>
  </si>
  <si>
    <t>Paul George, SF</t>
  </si>
  <si>
    <t>Joe Ingles, SF</t>
  </si>
  <si>
    <t>Ricky Rubio, PG</t>
  </si>
  <si>
    <t>Patrick Beverley, PG</t>
  </si>
  <si>
    <t>Manu Ginobili, SG</t>
  </si>
  <si>
    <t>James Johnson, PF</t>
  </si>
  <si>
    <t>MIA</t>
  </si>
  <si>
    <t>Pau Gasol, C</t>
  </si>
  <si>
    <t>Klay Thompson, SG</t>
  </si>
  <si>
    <t>Nene Hilario, C</t>
  </si>
  <si>
    <t>Patrick Patterson, PF</t>
  </si>
  <si>
    <t>Dewayne Dedmon, C</t>
  </si>
  <si>
    <t>John Wall, PG</t>
  </si>
  <si>
    <t>Bradley Beal, SG</t>
  </si>
  <si>
    <t>Nikola Mirotic, PF</t>
  </si>
  <si>
    <t>Karl-Anthony Towns, C</t>
  </si>
  <si>
    <t>David West, PF</t>
  </si>
  <si>
    <t>Kyrie Irving, PG</t>
  </si>
  <si>
    <t>Hassan Whiteside, C</t>
  </si>
  <si>
    <t>Lou Williams, SG</t>
  </si>
  <si>
    <t>HOU/LAL</t>
  </si>
  <si>
    <t>Brook Lopez, C</t>
  </si>
  <si>
    <t>BKN</t>
  </si>
  <si>
    <t>Trevor Ariza, SF</t>
  </si>
  <si>
    <t>Markieff Morris, PF</t>
  </si>
  <si>
    <t>Isaiah Thomas, PG</t>
  </si>
  <si>
    <t>Al Horford, C</t>
  </si>
  <si>
    <t>Jrue Holiday, PG</t>
  </si>
  <si>
    <t>Rudy Gay, SF</t>
  </si>
  <si>
    <t>SAC</t>
  </si>
  <si>
    <t>Ersan Ilyasova, PF</t>
  </si>
  <si>
    <t>ATL/PHI/OKC</t>
  </si>
  <si>
    <t>Joel Embiid, C</t>
  </si>
  <si>
    <t>Eric Bledsoe, PG</t>
  </si>
  <si>
    <t>PHX</t>
  </si>
  <si>
    <t>Victor Oladipo, SG</t>
  </si>
  <si>
    <t>Jeff Teague, PG</t>
  </si>
  <si>
    <t>Kristaps Porzingis, PF</t>
  </si>
  <si>
    <t>NY</t>
  </si>
  <si>
    <t>Jerian Grant, PG</t>
  </si>
  <si>
    <t>Greg Monroe, C</t>
  </si>
  <si>
    <t>Ryan Anderson, PF</t>
  </si>
  <si>
    <t>Malcolm Brogdon, G</t>
  </si>
  <si>
    <t>Boban Marjanovic, C</t>
  </si>
  <si>
    <t>DET</t>
  </si>
  <si>
    <t>Khris Middleton, SG</t>
  </si>
  <si>
    <t>Steven Adams, C</t>
  </si>
  <si>
    <t>Marreese Speights, C</t>
  </si>
  <si>
    <t>Vince Carter, SG</t>
  </si>
  <si>
    <t>Kyle Anderson, SF</t>
  </si>
  <si>
    <t>Patty Mills, PG</t>
  </si>
  <si>
    <t>Al-Farouq Aminu, SF</t>
  </si>
  <si>
    <t>Danny Green, SG</t>
  </si>
  <si>
    <t>Nerlens Noel, PF</t>
  </si>
  <si>
    <t>DAL/PHI</t>
  </si>
  <si>
    <t>Andre Roberson, SG</t>
  </si>
  <si>
    <t>Nemanja Bjelica, PF</t>
  </si>
  <si>
    <t>Jared Dudley, SF</t>
  </si>
  <si>
    <t>Tyson Chandler, C</t>
  </si>
  <si>
    <t>CJ McCollum, SG</t>
  </si>
  <si>
    <t>David Lee, PF</t>
  </si>
  <si>
    <t>PJ Tucker, SF</t>
  </si>
  <si>
    <t>PHX/TOR</t>
  </si>
  <si>
    <t>Channing Frye, PF</t>
  </si>
  <si>
    <t>Eric Gordon, SG</t>
  </si>
  <si>
    <t>LaMarcus Aldridge, PF</t>
  </si>
  <si>
    <t>Nicolas Batum, SG</t>
  </si>
  <si>
    <t>Salah Mejri, C</t>
  </si>
  <si>
    <t>DAL</t>
  </si>
  <si>
    <t>JaVale McGee, C</t>
  </si>
  <si>
    <t>Tobias Harris, SF</t>
  </si>
  <si>
    <t>Mason Plumlee, C</t>
  </si>
  <si>
    <t>DEN/POR</t>
  </si>
  <si>
    <t>Goran Dragic, PG</t>
  </si>
  <si>
    <t>Dwight Howard, C</t>
  </si>
  <si>
    <t>Larry Nance Jr., PF</t>
  </si>
  <si>
    <t>LAL</t>
  </si>
  <si>
    <t>Ian Mahinmi, C</t>
  </si>
  <si>
    <t>Maurice Harkless, SF</t>
  </si>
  <si>
    <t>Thaddeus Young, PF</t>
  </si>
  <si>
    <t>DeMarre Carroll, SF</t>
  </si>
  <si>
    <t>Tim Hardaway Jr., SG</t>
  </si>
  <si>
    <t>Nikola Vucevic, C</t>
  </si>
  <si>
    <t>ORL</t>
  </si>
  <si>
    <t>Luc Mbah a Moute, PF</t>
  </si>
  <si>
    <t>Marcus Smart, PG</t>
  </si>
  <si>
    <t>Devin Harris, PG</t>
  </si>
  <si>
    <t>Wayne Ellington, SG</t>
  </si>
  <si>
    <t>Nick Young, SG</t>
  </si>
  <si>
    <t>Jusuf Nurkic, C</t>
  </si>
  <si>
    <t>Luke Babbitt, SF</t>
  </si>
  <si>
    <t>Serge Ibaka, PF</t>
  </si>
  <si>
    <t>ORL/TOR</t>
  </si>
  <si>
    <t>Alan Williams, PF</t>
  </si>
  <si>
    <t>Ish Smith, PG</t>
  </si>
  <si>
    <t>Seth Curry, SG</t>
  </si>
  <si>
    <t>Marcus Morris, PF</t>
  </si>
  <si>
    <t>Gary Harris, SG</t>
  </si>
  <si>
    <t>Michael Kidd-Gilchrist, SF</t>
  </si>
  <si>
    <t>Kelly Olynyk, C</t>
  </si>
  <si>
    <t>Aron Baynes, C</t>
  </si>
  <si>
    <t>Aaron Gordon, PF</t>
  </si>
  <si>
    <t>Jeremy Lin, PG</t>
  </si>
  <si>
    <t>Frank Kaminsky, C</t>
  </si>
  <si>
    <t>Solomon Hill, SF</t>
  </si>
  <si>
    <t>CJ Miles, SF</t>
  </si>
  <si>
    <t>Thabo Sefolosha, SF</t>
  </si>
  <si>
    <t>Elfrid Payton, PG</t>
  </si>
  <si>
    <t>Andrew Bogut, C</t>
  </si>
  <si>
    <t>CLE/DAL</t>
  </si>
  <si>
    <t>Tyler Johnson, SG</t>
  </si>
  <si>
    <t>James Ennis III, SF</t>
  </si>
  <si>
    <t>Dirk Nowitzki, PF</t>
  </si>
  <si>
    <t>Taj Gibson, PF</t>
  </si>
  <si>
    <t>CHI/OKC</t>
  </si>
  <si>
    <t>Jason Terry, SG</t>
  </si>
  <si>
    <t>Wesley Matthews, SG</t>
  </si>
  <si>
    <t>DeMar DeRozan, SG</t>
  </si>
  <si>
    <t>Terrence Ross, SF</t>
  </si>
  <si>
    <t>Carmelo Anthony, SF</t>
  </si>
  <si>
    <t>Tony Allen, SG</t>
  </si>
  <si>
    <t>Davis Bertans, SF</t>
  </si>
  <si>
    <t>Kosta Koufos, C</t>
  </si>
  <si>
    <t>Dion Waiters, SG</t>
  </si>
  <si>
    <t>Jameer Nelson, PG</t>
  </si>
  <si>
    <t>Cole Aldrich, C</t>
  </si>
  <si>
    <t>Jonas Valanciunas, C</t>
  </si>
  <si>
    <t>Tristan Thompson, C</t>
  </si>
  <si>
    <t>Shawn Long, PF</t>
  </si>
  <si>
    <t>JaMychal Green, PF</t>
  </si>
  <si>
    <t>Marcin Gortat, C</t>
  </si>
  <si>
    <t>Marvin Williams, PF</t>
  </si>
  <si>
    <t>Kyle O'Quinn, C</t>
  </si>
  <si>
    <t>Deron Williams, PG</t>
  </si>
  <si>
    <t>Tyus Jones, PG</t>
  </si>
  <si>
    <t>Andre Drummond, C</t>
  </si>
  <si>
    <t>Beno Udrih, PG</t>
  </si>
  <si>
    <t>Trevor Booker, PF</t>
  </si>
  <si>
    <t>Delon Wright, PG</t>
  </si>
  <si>
    <t>Luol Deng, SF</t>
  </si>
  <si>
    <t>Harrison Barnes, SF</t>
  </si>
  <si>
    <t>Justin Holiday, SG</t>
  </si>
  <si>
    <t>Adreian Payne, PF</t>
  </si>
  <si>
    <t>Willy Hernangomez, C</t>
  </si>
  <si>
    <t>Clint Capela, C</t>
  </si>
  <si>
    <t>Chris Andersen, PF</t>
  </si>
  <si>
    <t>JJ Redick, SG</t>
  </si>
  <si>
    <t>Mike Muscala, PF</t>
  </si>
  <si>
    <t>Rondae Hollis-Jefferson, SG</t>
  </si>
  <si>
    <t>Roy Hibbert, C</t>
  </si>
  <si>
    <t>DEN/CHA</t>
  </si>
  <si>
    <t>Darren Collison, PG</t>
  </si>
  <si>
    <t>Reggie Bullock, SF</t>
  </si>
  <si>
    <t>Brandan Wright, PF</t>
  </si>
  <si>
    <t>Ryan Kelly, PF</t>
  </si>
  <si>
    <t>Spencer Dinwiddie, PG</t>
  </si>
  <si>
    <t>Richaun Holmes, PF</t>
  </si>
  <si>
    <t>Raul Neto, PG</t>
  </si>
  <si>
    <t>Jason Smith, PF</t>
  </si>
  <si>
    <t>Tarik Black, C</t>
  </si>
  <si>
    <t>Garrett Temple, SG</t>
  </si>
  <si>
    <t>Kentavious Caldwell-Pope, SG</t>
  </si>
  <si>
    <t>Enes Kanter, C</t>
  </si>
  <si>
    <t>Derrick Favors, PF</t>
  </si>
  <si>
    <t>Darrell Arthur, PF</t>
  </si>
  <si>
    <t>Ty Lawson, PG</t>
  </si>
  <si>
    <t>Corey Brewer, SG</t>
  </si>
  <si>
    <t>Joe Johnson, SF</t>
  </si>
  <si>
    <t>Rodney Hood, SG</t>
  </si>
  <si>
    <t>Jabari Parker, PF</t>
  </si>
  <si>
    <t>Paul Pierce, SF</t>
  </si>
  <si>
    <t>Jon Leuer, PF</t>
  </si>
  <si>
    <t>Tony Snell, SF</t>
  </si>
  <si>
    <t>Derrick Jones Jr., SF</t>
  </si>
  <si>
    <t>Dwyane Wade, SG</t>
  </si>
  <si>
    <t>Jonathon Simmons, SG</t>
  </si>
  <si>
    <t>Mike Tobey, C</t>
  </si>
  <si>
    <t>Joel Bolomboy, PF</t>
  </si>
  <si>
    <t>Courtney Lee, SG</t>
  </si>
  <si>
    <t>Dante Cunningham, PF</t>
  </si>
  <si>
    <t>Jeff Withey, C</t>
  </si>
  <si>
    <t>Joel Anthony, C</t>
  </si>
  <si>
    <t>Kevon Looney, SF</t>
  </si>
  <si>
    <t>Montrezl Harrell, PF</t>
  </si>
  <si>
    <t>Tomas Satoransky, SG</t>
  </si>
  <si>
    <t>Omer Asik, C</t>
  </si>
  <si>
    <t>Jonas Jerebko, PF</t>
  </si>
  <si>
    <t>Anthony Tolliver, PF</t>
  </si>
  <si>
    <t>Nick Collison, PF</t>
  </si>
  <si>
    <t>Joakim Noah, C</t>
  </si>
  <si>
    <t>Terry Rozier, PG</t>
  </si>
  <si>
    <t>Thon Maker, PF</t>
  </si>
  <si>
    <t>Luis Scola, PF</t>
  </si>
  <si>
    <t>Anderson Varejao, C</t>
  </si>
  <si>
    <t>T.J. McConnell, PG</t>
  </si>
  <si>
    <t>Christian Wood, PF</t>
  </si>
  <si>
    <t>Evan Fournier, SG</t>
  </si>
  <si>
    <t>Marshall Plumlee, C</t>
  </si>
  <si>
    <t>Iman Shumpert, SG</t>
  </si>
  <si>
    <t>Josh Huestis, SF</t>
  </si>
  <si>
    <t>Jordan Hill, C</t>
  </si>
  <si>
    <t>Will Barton, SG</t>
  </si>
  <si>
    <t>Cristiano Felicio, PF</t>
  </si>
  <si>
    <t>Wesley Johnson, SF</t>
  </si>
  <si>
    <t>Willie Reed, PF</t>
  </si>
  <si>
    <t>Dwight Powell, PF</t>
  </si>
  <si>
    <t>Willie Cauley-Stein, C</t>
  </si>
  <si>
    <t>Kent Bazemore, SF</t>
  </si>
  <si>
    <t>Marco Belinelli, SG</t>
  </si>
  <si>
    <t>Taurean Prince, SF</t>
  </si>
  <si>
    <t>Wilson Chandler, SF</t>
  </si>
  <si>
    <t>Meyers Leonard, PF</t>
  </si>
  <si>
    <t>Brice Johnson, F</t>
  </si>
  <si>
    <t>Brandon Jennings, PG</t>
  </si>
  <si>
    <t>NY/WSH</t>
  </si>
  <si>
    <t>Norman Powell, SG</t>
  </si>
  <si>
    <t>Matt Barnes, SF</t>
  </si>
  <si>
    <t>GS/SAC</t>
  </si>
  <si>
    <t>Jakob Poeltl, C</t>
  </si>
  <si>
    <t>Tiago Splitter, C</t>
  </si>
  <si>
    <t>Jeremy Lamb, SG</t>
  </si>
  <si>
    <t>JR Smith, SG</t>
  </si>
  <si>
    <t>Caris LeVert, SG</t>
  </si>
  <si>
    <t>David Nwaba, PG</t>
  </si>
  <si>
    <t>Devin Booker, SG</t>
  </si>
  <si>
    <t>Ben Bentil, PF</t>
  </si>
  <si>
    <t>Sam Dekker, SF</t>
  </si>
  <si>
    <t>Chris McCullough, PF</t>
  </si>
  <si>
    <t>BKN/WSH</t>
  </si>
  <si>
    <t>Zach Randolph, PF</t>
  </si>
  <si>
    <t>J.J. Barea, PG</t>
  </si>
  <si>
    <t>Robin Lopez, C</t>
  </si>
  <si>
    <t>Al Jefferson, C</t>
  </si>
  <si>
    <t>Rodney McGruder, SG</t>
  </si>
  <si>
    <t>Mirza Teletovic, PF</t>
  </si>
  <si>
    <t>Tyreke Evans, SG</t>
  </si>
  <si>
    <t>AJ Hammons, C</t>
  </si>
  <si>
    <t>Shabazz Napier, PG</t>
  </si>
  <si>
    <t>Jamal Murray, G</t>
  </si>
  <si>
    <t>Alexis Ajinca, C</t>
  </si>
  <si>
    <t>Malik Beasley, SG</t>
  </si>
  <si>
    <t>Juan Hernangomez, PF</t>
  </si>
  <si>
    <t>Langston Galloway, SG</t>
  </si>
  <si>
    <t>Josh Richardson, SG</t>
  </si>
  <si>
    <t>Mike Miller, SG</t>
  </si>
  <si>
    <t>Andrew Harrison, PG</t>
  </si>
  <si>
    <t>Andrew Wiggins, SG</t>
  </si>
  <si>
    <t>Lamar Patterson, SG</t>
  </si>
  <si>
    <t>Fred VanVleet, PG</t>
  </si>
  <si>
    <t>Kenneth Faried, PF</t>
  </si>
  <si>
    <t>Johnny O'Bryant III, PF</t>
  </si>
  <si>
    <t>John Henson, PF</t>
  </si>
  <si>
    <t>Richard Jefferson, SF</t>
  </si>
  <si>
    <t>Jodie Meeks, SG</t>
  </si>
  <si>
    <t>Bruno Caboclo, SF</t>
  </si>
  <si>
    <t>Tony Parker, PG</t>
  </si>
  <si>
    <t>Jordan Crawford, SG</t>
  </si>
  <si>
    <t>Alonzo Gee, SF</t>
  </si>
  <si>
    <t>Jarell Eddie, SG</t>
  </si>
  <si>
    <t>Michael Carter-Williams, PG</t>
  </si>
  <si>
    <t>Rakeem Christmas, PF</t>
  </si>
  <si>
    <t>D'Angelo Russell, PG</t>
  </si>
  <si>
    <t>Timothe Luwawu-Cabarrot, SG</t>
  </si>
  <si>
    <t>Pierre Jackson, PG</t>
  </si>
  <si>
    <t>Aaron Harrison, SG</t>
  </si>
  <si>
    <t>Anthony Brown, SF</t>
  </si>
  <si>
    <t>NO/ORL</t>
  </si>
  <si>
    <t>Damian Jones, F</t>
  </si>
  <si>
    <t>Jared Sullinger, C</t>
  </si>
  <si>
    <t>Daniel Ochefu, PF</t>
  </si>
  <si>
    <t>Danuel House Jr., PF</t>
  </si>
  <si>
    <t>E'Twaun Moore, SG</t>
  </si>
  <si>
    <t>Julius Randle, PF</t>
  </si>
  <si>
    <t>Jarrett Jack, PG</t>
  </si>
  <si>
    <t>Rajon Rondo, PG</t>
  </si>
  <si>
    <t>Dario Saric, SF</t>
  </si>
  <si>
    <t>Tyler Ennis, PG</t>
  </si>
  <si>
    <t>Kris Humphries, PF</t>
  </si>
  <si>
    <t>Matthew Dellavedova, PG</t>
  </si>
  <si>
    <t>Austin Rivers, PG</t>
  </si>
  <si>
    <t>John Lucas III, PG</t>
  </si>
  <si>
    <t>Glenn Robinson III, SG</t>
  </si>
  <si>
    <t>Henry Ellenson, F</t>
  </si>
  <si>
    <t>Kyle Wiltjer, F</t>
  </si>
  <si>
    <t>Skal Labissiere, F</t>
  </si>
  <si>
    <t>Mindaugas Kuzminskas, F</t>
  </si>
  <si>
    <t>Domantas Sabonis, PF</t>
  </si>
  <si>
    <t>Hollis Thompson, SF</t>
  </si>
  <si>
    <t>NO/PHI</t>
  </si>
  <si>
    <t>Anthony Bennett, PF</t>
  </si>
  <si>
    <t>Dahntay Jones, SG</t>
  </si>
  <si>
    <t>Udonis Haslem, PF</t>
  </si>
  <si>
    <t>Justin Hamilton, C</t>
  </si>
  <si>
    <t>Pat Connaughton, SG</t>
  </si>
  <si>
    <t>Demetrius Jackson, G</t>
  </si>
  <si>
    <t>Metta World Peace, SF</t>
  </si>
  <si>
    <t>James Michael McAdoo, SF</t>
  </si>
  <si>
    <t>Denzel Valentine, SG</t>
  </si>
  <si>
    <t>Sasha Vujacic, SG</t>
  </si>
  <si>
    <t>Terrence Jones, PF</t>
  </si>
  <si>
    <t>NO/MIL</t>
  </si>
  <si>
    <t>Chasson Randle, PG</t>
  </si>
  <si>
    <t>NY/PHI</t>
  </si>
  <si>
    <t>Chinanu Onuaku, F</t>
  </si>
  <si>
    <t>R.J. Hunter, SG</t>
  </si>
  <si>
    <t>Anthony Morrow, SG</t>
  </si>
  <si>
    <t>Troy Daniels, SG</t>
  </si>
  <si>
    <t>Alex Abrines, SG</t>
  </si>
  <si>
    <t>TJ Warren, SF</t>
  </si>
  <si>
    <t>Greivis Vasquez, PG</t>
  </si>
  <si>
    <t>Avery Bradley, PG</t>
  </si>
  <si>
    <t>Okaro White, PF</t>
  </si>
  <si>
    <t>James Young, SG</t>
  </si>
  <si>
    <t>Treveon Graham, SG</t>
  </si>
  <si>
    <t>James Jones, SG</t>
  </si>
  <si>
    <t>Yogi Ferrell, PG</t>
  </si>
  <si>
    <t>DAL/BKN</t>
  </si>
  <si>
    <t>Mike Dunleavy, SG</t>
  </si>
  <si>
    <t>ATL/CLE</t>
  </si>
  <si>
    <t>KJ McDaniels, SG</t>
  </si>
  <si>
    <t>HOU/BKN</t>
  </si>
  <si>
    <t>Dorian Finney-Smith, F</t>
  </si>
  <si>
    <t>Stephen Zimmerman, C</t>
  </si>
  <si>
    <t>Derrick Rose, PG</t>
  </si>
  <si>
    <t>Miles Plumlee, C</t>
  </si>
  <si>
    <t>MIL/CHA</t>
  </si>
  <si>
    <t>Raymond Felton, PG</t>
  </si>
  <si>
    <t>Diamond Stone, C</t>
  </si>
  <si>
    <t>Omri Casspi, SF</t>
  </si>
  <si>
    <t>NO/MIN/SAC</t>
  </si>
  <si>
    <t>Tyler Zeller, C</t>
  </si>
  <si>
    <t>Michael Beasley, SF</t>
  </si>
  <si>
    <t>Maurice Ndour, SF</t>
  </si>
  <si>
    <t>Sheldon Mac, SG</t>
  </si>
  <si>
    <t>Thomas Robinson, PF</t>
  </si>
  <si>
    <t>Michael Gbinije, SG</t>
  </si>
  <si>
    <t>Alex Len, C</t>
  </si>
  <si>
    <t>Kyle Singler, SF</t>
  </si>
  <si>
    <t>Tim Quarterman, SG</t>
  </si>
  <si>
    <t>DeAndre Liggins, SG</t>
  </si>
  <si>
    <t>Alex Poythress, SF</t>
  </si>
  <si>
    <t>Stanley Johnson, SF</t>
  </si>
  <si>
    <t>Tim Frazier, PG</t>
  </si>
  <si>
    <t>Sean Kilpatrick, SG</t>
  </si>
  <si>
    <t>Kelly Oubre Jr., SF</t>
  </si>
  <si>
    <t>Malachi Richardson, SG</t>
  </si>
  <si>
    <t>Cory Joseph, PG</t>
  </si>
  <si>
    <t>Bobby Portis, PF</t>
  </si>
  <si>
    <t>Dennis Schroder, PG</t>
  </si>
  <si>
    <t>Joffrey Lauvergne, C</t>
  </si>
  <si>
    <t>Bismack Biyombo, C</t>
  </si>
  <si>
    <t>Rodney Stuckey, PG</t>
  </si>
  <si>
    <t>Nik Stauskas, SG</t>
  </si>
  <si>
    <t>Quincy Acy, SF</t>
  </si>
  <si>
    <t>Georges Niang, F</t>
  </si>
  <si>
    <t>Brandon Bass, PF</t>
  </si>
  <si>
    <t>Allen Crabbe, SG</t>
  </si>
  <si>
    <t>Mike Scott, PF</t>
  </si>
  <si>
    <t>Jerryd Bayless, PG</t>
  </si>
  <si>
    <t>Nicolas Laprovittola, G</t>
  </si>
  <si>
    <t>Trey Lyles, PF</t>
  </si>
  <si>
    <t>Wayne Selden, G</t>
  </si>
  <si>
    <t>NO/MEM</t>
  </si>
  <si>
    <t>Shaun Livingston, PG</t>
  </si>
  <si>
    <t>Gerald Green, SF</t>
  </si>
  <si>
    <t>Kyle Korver, SG</t>
  </si>
  <si>
    <t>Jose Calderon, PG</t>
  </si>
  <si>
    <t>ATL/LAL</t>
  </si>
  <si>
    <t>Ronnie Price, PG</t>
  </si>
  <si>
    <t>Sergio Rodriguez, PG</t>
  </si>
  <si>
    <t>Jordan Mickey, PF</t>
  </si>
  <si>
    <t>Georgios Papagiannis, C</t>
  </si>
  <si>
    <t>Shelvin Mack, PG</t>
  </si>
  <si>
    <t>Dante Exum, PG</t>
  </si>
  <si>
    <t>Dejounte Murray, G</t>
  </si>
  <si>
    <t>Quinn Cook, PG</t>
  </si>
  <si>
    <t>NO/DAL</t>
  </si>
  <si>
    <t>Bobby Brown, PG</t>
  </si>
  <si>
    <t>Josh McRoberts, PF</t>
  </si>
  <si>
    <t>Evan Turner, SG</t>
  </si>
  <si>
    <t>Malcolm Delaney, G</t>
  </si>
  <si>
    <t>Ian Clark, SG</t>
  </si>
  <si>
    <t>CJ Wilcox, SG</t>
  </si>
  <si>
    <t>Monta Ellis, SG</t>
  </si>
  <si>
    <t>Zach LaVine, PG</t>
  </si>
  <si>
    <t>Noah Vonleh, PF</t>
  </si>
  <si>
    <t>Leandro Barbosa, SG</t>
  </si>
  <si>
    <t>Spencer Hawes, PF</t>
  </si>
  <si>
    <t>Patricio Garino, SG</t>
  </si>
  <si>
    <t>Ed Davis, PF</t>
  </si>
  <si>
    <t>Jake Layman, F</t>
  </si>
  <si>
    <t>Norris Cole, PG</t>
  </si>
  <si>
    <t>Ramon Sessions, PG</t>
  </si>
  <si>
    <t>C.J. Watson, PG</t>
  </si>
  <si>
    <t>Jarrod Uthoff, SF</t>
  </si>
  <si>
    <t>Kris Dunn, PG</t>
  </si>
  <si>
    <t>Jarell Martin, PF</t>
  </si>
  <si>
    <t>Timofey Mozgov, C</t>
  </si>
  <si>
    <t>Isaiah Taylor, PG</t>
  </si>
  <si>
    <t>Isaiah Whitehead, G</t>
  </si>
  <si>
    <t>Deyonta Davis, F</t>
  </si>
  <si>
    <t>Buddy Hield, SG</t>
  </si>
  <si>
    <t>Jamal Crawford, SG</t>
  </si>
  <si>
    <t>Ron Baker, SG</t>
  </si>
  <si>
    <t>Donatas Motiejunas, PF</t>
  </si>
  <si>
    <t>Aaron Brooks, PG</t>
  </si>
  <si>
    <t>Damjan Rudez, SF</t>
  </si>
  <si>
    <t>Ivica Zubac, C</t>
  </si>
  <si>
    <t>Briante Weber, PG</t>
  </si>
  <si>
    <t>GS/CHA</t>
  </si>
  <si>
    <t>Jeff Green, SF</t>
  </si>
  <si>
    <t>Jaylen Brown, F</t>
  </si>
  <si>
    <t>DeAndre' Bembry, SF</t>
  </si>
  <si>
    <t>Cheick Diallo, F</t>
  </si>
  <si>
    <t>Alec Burks, SG</t>
  </si>
  <si>
    <t>Marcelo Huertas, PG</t>
  </si>
  <si>
    <t>Pascal Siakam, F</t>
  </si>
  <si>
    <t>Lavoy Allen, PF</t>
  </si>
  <si>
    <t>Troy Williams, SF</t>
  </si>
  <si>
    <t>HOU/MEM</t>
  </si>
  <si>
    <t>Reggie Jackson, PG</t>
  </si>
  <si>
    <t>Paul Zipser, SG</t>
  </si>
  <si>
    <t>Alan Anderson, SG</t>
  </si>
  <si>
    <t>Brian Roberts, PG</t>
  </si>
  <si>
    <t>Shabazz Muhammad, SF</t>
  </si>
  <si>
    <t>Marquese Chriss, F</t>
  </si>
  <si>
    <t>Chandler Parsons, SF</t>
  </si>
  <si>
    <t>Brandon Rush, SG</t>
  </si>
  <si>
    <t>Bojan Bogdanovic, SG</t>
  </si>
  <si>
    <t>Dragan Bender, PF</t>
  </si>
  <si>
    <t>Darrun Hilliard, SG</t>
  </si>
  <si>
    <t>Justin Anderson, SG</t>
  </si>
  <si>
    <t>Emmanuel Mudiay, PG</t>
  </si>
  <si>
    <t>Derrick Williams, PF</t>
  </si>
  <si>
    <t>CLE/MIA</t>
  </si>
  <si>
    <t>Justise Winslow, SF</t>
  </si>
  <si>
    <t>Gerald Henderson, SG</t>
  </si>
  <si>
    <t>Kevin Seraphin, C</t>
  </si>
  <si>
    <t>Jordan Clarkson, PG</t>
  </si>
  <si>
    <t>Joe Young, PG</t>
  </si>
  <si>
    <t>Jordan McRae, SG</t>
  </si>
  <si>
    <t>Jonathan Gibson, PG</t>
  </si>
  <si>
    <t>Randy Foye, SG</t>
  </si>
  <si>
    <t>Isaiah Canaan, PG</t>
  </si>
  <si>
    <t>Joe Harris, SG</t>
  </si>
  <si>
    <t>Andrew Nicholson, PF</t>
  </si>
  <si>
    <t>Kay Felder, PG</t>
  </si>
  <si>
    <t>Nicolas Brussino, SF</t>
  </si>
  <si>
    <t>Tyler Ulis, G</t>
  </si>
  <si>
    <t>Arron Afflalo, SG</t>
  </si>
  <si>
    <t>Rashad Vaughn, SG</t>
  </si>
  <si>
    <t>Bryn Forbes, SG</t>
  </si>
  <si>
    <t>Cameron Payne, PG</t>
  </si>
  <si>
    <t>Ben McLemore, SG</t>
  </si>
  <si>
    <t>Doug McDermott, SF</t>
  </si>
  <si>
    <t>Lance Thomas, SF</t>
  </si>
  <si>
    <t>Patrick McCaw, G</t>
  </si>
  <si>
    <t>Brandon Ingram, F</t>
  </si>
  <si>
    <t>Jerami Grant, SF</t>
  </si>
  <si>
    <t>PHI/OKC</t>
  </si>
  <si>
    <t>D.J. Augustin, PG</t>
  </si>
  <si>
    <t>Marcus Thornton, SG</t>
  </si>
  <si>
    <t>Trey Burke, PG</t>
  </si>
  <si>
    <t>Brandon Knight, PG</t>
  </si>
  <si>
    <t>Semaj Christon, PG</t>
  </si>
  <si>
    <t>Jahlil Okafor, C</t>
  </si>
  <si>
    <t>Wade Baldwin IV, PG</t>
  </si>
  <si>
    <t>Mario Hezonja, SG</t>
  </si>
  <si>
    <t>RANK</t>
  </si>
  <si>
    <t>wins=a*minutes*(RPM-b)</t>
  </si>
  <si>
    <t>a</t>
  </si>
  <si>
    <t>b</t>
  </si>
  <si>
    <t>Predicted Wins</t>
  </si>
  <si>
    <t>Squared Error</t>
  </si>
  <si>
    <t>SSE</t>
  </si>
  <si>
    <t>MAD</t>
  </si>
  <si>
    <t>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</si>
</sst>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U471"/>
  <sheetViews>
    <sheetView tabSelected="1" topLeftCell="D1" workbookViewId="0">
      <selection activeCell="U12" sqref="U12"/>
    </sheetView>
  </sheetViews>
  <sheetFormatPr defaultRowHeight="14.5" x14ac:dyDescent="0.35"/>
  <cols>
    <col min="6" max="6" width="24.90625" customWidth="1"/>
    <col min="8" max="8" width="6.08984375" customWidth="1"/>
    <col min="10" max="10" width="6.54296875" customWidth="1"/>
    <col min="11" max="11" width="6.7265625" customWidth="1"/>
    <col min="13" max="13" width="6.7265625" customWidth="1"/>
    <col min="15" max="15" width="11.90625" customWidth="1"/>
  </cols>
  <sheetData>
    <row r="1" spans="5:21" x14ac:dyDescent="0.35">
      <c r="E1" t="s">
        <v>535</v>
      </c>
      <c r="M1">
        <f>SUM(WINS)</f>
        <v>1179.3800000000006</v>
      </c>
      <c r="N1">
        <f>M1/30</f>
        <v>39.312666666666686</v>
      </c>
    </row>
    <row r="2" spans="5:21" x14ac:dyDescent="0.35">
      <c r="H2" t="s">
        <v>536</v>
      </c>
      <c r="I2">
        <v>6.396214390904471E-4</v>
      </c>
      <c r="O2" t="s">
        <v>540</v>
      </c>
      <c r="P2" t="s">
        <v>541</v>
      </c>
    </row>
    <row r="3" spans="5:21" x14ac:dyDescent="0.35">
      <c r="H3" t="s">
        <v>537</v>
      </c>
      <c r="I3">
        <v>-3.1016936516234956</v>
      </c>
      <c r="O3">
        <f>SUM(O5:O471)</f>
        <v>9.0105822179983974</v>
      </c>
      <c r="P3">
        <f>AVERAGE(P5:P471)</f>
        <v>6.5267133507263667E-2</v>
      </c>
      <c r="R3">
        <f>84/100</f>
        <v>0.84</v>
      </c>
    </row>
    <row r="4" spans="5:21" x14ac:dyDescent="0.35">
      <c r="E4" s="2" t="s">
        <v>534</v>
      </c>
      <c r="F4" s="2" t="s">
        <v>7</v>
      </c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t="s">
        <v>538</v>
      </c>
      <c r="O4" t="s">
        <v>539</v>
      </c>
      <c r="P4" t="s">
        <v>542</v>
      </c>
      <c r="R4">
        <f>R3^14/(R3^14+1)</f>
        <v>8.0103072262206726E-2</v>
      </c>
    </row>
    <row r="5" spans="5:21" x14ac:dyDescent="0.35">
      <c r="E5" s="2">
        <v>1</v>
      </c>
      <c r="F5" s="2" t="s">
        <v>8</v>
      </c>
      <c r="G5" s="2" t="s">
        <v>9</v>
      </c>
      <c r="H5" s="2">
        <v>74</v>
      </c>
      <c r="I5" s="2">
        <v>37.799999999999997</v>
      </c>
      <c r="J5" s="2">
        <v>6.49</v>
      </c>
      <c r="K5" s="2">
        <v>1.93</v>
      </c>
      <c r="L5" s="2">
        <v>8.42</v>
      </c>
      <c r="M5" s="2">
        <v>20.43</v>
      </c>
      <c r="N5">
        <f t="shared" ref="N5:N68" si="0">a*(I5)*H5*(L5-b)</f>
        <v>20.614027705422135</v>
      </c>
      <c r="O5">
        <f>(N5-M5)^2</f>
        <v>3.386619636293621E-2</v>
      </c>
      <c r="P5">
        <f>ABS(M5-N5)</f>
        <v>0.18402770542213531</v>
      </c>
    </row>
    <row r="6" spans="5:21" x14ac:dyDescent="0.35">
      <c r="E6" s="2">
        <v>2</v>
      </c>
      <c r="F6" s="2" t="s">
        <v>10</v>
      </c>
      <c r="G6" s="2" t="s">
        <v>11</v>
      </c>
      <c r="H6" s="2">
        <v>61</v>
      </c>
      <c r="I6" s="2">
        <v>31.5</v>
      </c>
      <c r="J6" s="2">
        <v>5.16</v>
      </c>
      <c r="K6" s="2">
        <v>2.76</v>
      </c>
      <c r="L6" s="2">
        <v>7.92</v>
      </c>
      <c r="M6" s="2">
        <v>13.48</v>
      </c>
      <c r="N6">
        <f t="shared" si="0"/>
        <v>13.546020752289692</v>
      </c>
      <c r="O6">
        <f t="shared" ref="O6:O69" si="1">(N6-M6)^2</f>
        <v>4.3587397328968503E-3</v>
      </c>
      <c r="P6">
        <f t="shared" ref="P6:P69" si="2">ABS(M6-N6)</f>
        <v>6.6020752289691842E-2</v>
      </c>
    </row>
    <row r="7" spans="5:21" x14ac:dyDescent="0.35">
      <c r="E7" s="2">
        <v>3</v>
      </c>
      <c r="F7" s="2" t="s">
        <v>12</v>
      </c>
      <c r="G7" s="2" t="s">
        <v>13</v>
      </c>
      <c r="H7" s="2">
        <v>79</v>
      </c>
      <c r="I7" s="2">
        <v>33.4</v>
      </c>
      <c r="J7" s="2">
        <v>7.27</v>
      </c>
      <c r="K7" s="2">
        <v>0.14000000000000001</v>
      </c>
      <c r="L7" s="2">
        <v>7.41</v>
      </c>
      <c r="M7" s="2">
        <v>18.8</v>
      </c>
      <c r="N7">
        <f t="shared" si="0"/>
        <v>17.740639292256429</v>
      </c>
      <c r="O7">
        <f t="shared" si="1"/>
        <v>1.122245109110962</v>
      </c>
      <c r="P7">
        <f t="shared" si="2"/>
        <v>1.059360707743572</v>
      </c>
    </row>
    <row r="8" spans="5:21" x14ac:dyDescent="0.35">
      <c r="E8" s="2">
        <v>4</v>
      </c>
      <c r="F8" s="2" t="s">
        <v>14</v>
      </c>
      <c r="G8" s="2" t="s">
        <v>13</v>
      </c>
      <c r="H8" s="2">
        <v>76</v>
      </c>
      <c r="I8" s="2">
        <v>32.5</v>
      </c>
      <c r="J8" s="2">
        <v>1.55</v>
      </c>
      <c r="K8" s="2">
        <v>5.59</v>
      </c>
      <c r="L8" s="2">
        <v>7.14</v>
      </c>
      <c r="M8" s="2">
        <v>16.84</v>
      </c>
      <c r="N8">
        <f t="shared" si="0"/>
        <v>16.180492875472044</v>
      </c>
      <c r="O8">
        <f t="shared" si="1"/>
        <v>0.43494964730313229</v>
      </c>
      <c r="P8">
        <f t="shared" si="2"/>
        <v>0.65950712452795557</v>
      </c>
    </row>
    <row r="9" spans="5:21" x14ac:dyDescent="0.35">
      <c r="E9" s="2">
        <v>5</v>
      </c>
      <c r="F9" s="2" t="s">
        <v>15</v>
      </c>
      <c r="G9" s="2" t="s">
        <v>16</v>
      </c>
      <c r="H9" s="2">
        <v>74</v>
      </c>
      <c r="I9" s="2">
        <v>33.4</v>
      </c>
      <c r="J9" s="2">
        <v>5.83</v>
      </c>
      <c r="K9" s="2">
        <v>1.25</v>
      </c>
      <c r="L9" s="2">
        <v>7.08</v>
      </c>
      <c r="M9" s="2">
        <v>15.53</v>
      </c>
      <c r="N9">
        <f t="shared" si="0"/>
        <v>16.096120865472166</v>
      </c>
      <c r="O9">
        <f t="shared" si="1"/>
        <v>0.32049283432295489</v>
      </c>
      <c r="P9">
        <f t="shared" si="2"/>
        <v>0.56612086547216656</v>
      </c>
    </row>
    <row r="10" spans="5:21" x14ac:dyDescent="0.35">
      <c r="E10" s="2">
        <v>6</v>
      </c>
      <c r="F10" s="2" t="s">
        <v>17</v>
      </c>
      <c r="G10" s="2" t="s">
        <v>18</v>
      </c>
      <c r="H10" s="2">
        <v>73</v>
      </c>
      <c r="I10" s="2">
        <v>27.9</v>
      </c>
      <c r="J10" s="2">
        <v>4.4400000000000004</v>
      </c>
      <c r="K10" s="2">
        <v>2.29</v>
      </c>
      <c r="L10" s="2">
        <v>6.73</v>
      </c>
      <c r="M10" s="2">
        <v>13.18</v>
      </c>
      <c r="N10">
        <f t="shared" si="0"/>
        <v>12.807914311242492</v>
      </c>
      <c r="O10">
        <f t="shared" si="1"/>
        <v>0.13844775977814922</v>
      </c>
      <c r="P10">
        <f t="shared" si="2"/>
        <v>0.37208568875750814</v>
      </c>
    </row>
    <row r="11" spans="5:21" x14ac:dyDescent="0.35">
      <c r="E11" s="2">
        <v>7</v>
      </c>
      <c r="F11" s="2" t="s">
        <v>19</v>
      </c>
      <c r="G11" s="2" t="s">
        <v>20</v>
      </c>
      <c r="H11" s="2">
        <v>76</v>
      </c>
      <c r="I11" s="2">
        <v>37</v>
      </c>
      <c r="J11" s="2">
        <v>4.82</v>
      </c>
      <c r="K11" s="2">
        <v>1.8</v>
      </c>
      <c r="L11" s="2">
        <v>6.62</v>
      </c>
      <c r="M11" s="2">
        <v>17.350000000000001</v>
      </c>
      <c r="N11">
        <f t="shared" si="0"/>
        <v>17.485588758980253</v>
      </c>
      <c r="O11">
        <f t="shared" si="1"/>
        <v>1.8384311561804693E-2</v>
      </c>
      <c r="P11">
        <f t="shared" si="2"/>
        <v>0.13558875898025136</v>
      </c>
    </row>
    <row r="12" spans="5:21" x14ac:dyDescent="0.35">
      <c r="E12" s="2">
        <v>8</v>
      </c>
      <c r="F12" s="2" t="s">
        <v>21</v>
      </c>
      <c r="G12" s="2" t="s">
        <v>22</v>
      </c>
      <c r="H12" s="2">
        <v>81</v>
      </c>
      <c r="I12" s="2">
        <v>33.9</v>
      </c>
      <c r="J12" s="2">
        <v>0.35</v>
      </c>
      <c r="K12" s="2">
        <v>6.02</v>
      </c>
      <c r="L12" s="2">
        <v>6.37</v>
      </c>
      <c r="M12" s="2">
        <v>15.55</v>
      </c>
      <c r="N12">
        <f t="shared" si="0"/>
        <v>16.635481368078288</v>
      </c>
      <c r="O12">
        <f t="shared" si="1"/>
        <v>1.1782698004451109</v>
      </c>
      <c r="P12">
        <f t="shared" si="2"/>
        <v>1.0854813680782875</v>
      </c>
      <c r="T12" t="s">
        <v>13</v>
      </c>
      <c r="U12" s="1">
        <f>SUMIF(TEAM,G7,WINS)</f>
        <v>76.61</v>
      </c>
    </row>
    <row r="13" spans="5:21" x14ac:dyDescent="0.35">
      <c r="E13" s="2">
        <v>9</v>
      </c>
      <c r="F13" s="2" t="s">
        <v>23</v>
      </c>
      <c r="G13" s="2" t="s">
        <v>24</v>
      </c>
      <c r="H13" s="2">
        <v>81</v>
      </c>
      <c r="I13" s="2">
        <v>34.6</v>
      </c>
      <c r="J13" s="2">
        <v>6.74</v>
      </c>
      <c r="K13" s="2">
        <v>-0.47</v>
      </c>
      <c r="L13" s="2">
        <v>6.27</v>
      </c>
      <c r="M13" s="2">
        <v>17.34</v>
      </c>
      <c r="N13">
        <f t="shared" si="0"/>
        <v>16.799726578533868</v>
      </c>
      <c r="O13">
        <f t="shared" si="1"/>
        <v>0.29189536994272092</v>
      </c>
      <c r="P13">
        <f t="shared" si="2"/>
        <v>0.54027342146613222</v>
      </c>
    </row>
    <row r="14" spans="5:21" x14ac:dyDescent="0.35">
      <c r="E14" s="2">
        <v>10</v>
      </c>
      <c r="F14" s="2" t="s">
        <v>25</v>
      </c>
      <c r="G14" s="2" t="s">
        <v>26</v>
      </c>
      <c r="H14" s="2">
        <v>60</v>
      </c>
      <c r="I14" s="2">
        <v>37.4</v>
      </c>
      <c r="J14" s="2">
        <v>4.7</v>
      </c>
      <c r="K14" s="2">
        <v>1.18</v>
      </c>
      <c r="L14" s="2">
        <v>5.88</v>
      </c>
      <c r="M14" s="2">
        <v>12.67</v>
      </c>
      <c r="N14">
        <f t="shared" si="0"/>
        <v>12.891519289658618</v>
      </c>
      <c r="O14">
        <f t="shared" si="1"/>
        <v>4.9070795690858607E-2</v>
      </c>
      <c r="P14">
        <f t="shared" si="2"/>
        <v>0.22151928965861778</v>
      </c>
    </row>
    <row r="15" spans="5:21" x14ac:dyDescent="0.35">
      <c r="E15" s="2">
        <v>11</v>
      </c>
      <c r="F15" s="2" t="s">
        <v>27</v>
      </c>
      <c r="G15" s="2" t="s">
        <v>13</v>
      </c>
      <c r="H15" s="2">
        <v>62</v>
      </c>
      <c r="I15" s="2">
        <v>33.4</v>
      </c>
      <c r="J15" s="2">
        <v>4.41</v>
      </c>
      <c r="K15" s="2">
        <v>1.33</v>
      </c>
      <c r="L15" s="2">
        <v>5.74</v>
      </c>
      <c r="M15" s="2">
        <v>12.24</v>
      </c>
      <c r="N15">
        <f t="shared" si="0"/>
        <v>11.711071481571921</v>
      </c>
      <c r="O15">
        <f t="shared" si="1"/>
        <v>0.27976537760652337</v>
      </c>
      <c r="P15">
        <f t="shared" si="2"/>
        <v>0.52892851842807964</v>
      </c>
    </row>
    <row r="16" spans="5:21" x14ac:dyDescent="0.35">
      <c r="E16" s="2">
        <v>12</v>
      </c>
      <c r="F16" s="2" t="s">
        <v>28</v>
      </c>
      <c r="G16" s="2" t="s">
        <v>9</v>
      </c>
      <c r="H16" s="2">
        <v>60</v>
      </c>
      <c r="I16" s="2">
        <v>31.4</v>
      </c>
      <c r="J16" s="2">
        <v>2.77</v>
      </c>
      <c r="K16" s="2">
        <v>2.2599999999999998</v>
      </c>
      <c r="L16" s="2">
        <v>5.03</v>
      </c>
      <c r="M16" s="2">
        <v>9.76</v>
      </c>
      <c r="N16">
        <f t="shared" si="0"/>
        <v>9.7990713422876343</v>
      </c>
      <c r="O16">
        <f t="shared" si="1"/>
        <v>1.5265697881574987E-3</v>
      </c>
      <c r="P16">
        <f t="shared" si="2"/>
        <v>3.9071342287634536E-2</v>
      </c>
    </row>
    <row r="17" spans="5:16" x14ac:dyDescent="0.35">
      <c r="E17" s="2">
        <v>13</v>
      </c>
      <c r="F17" s="2" t="s">
        <v>29</v>
      </c>
      <c r="G17" s="2" t="s">
        <v>30</v>
      </c>
      <c r="H17" s="2">
        <v>81</v>
      </c>
      <c r="I17" s="2">
        <v>36.4</v>
      </c>
      <c r="J17" s="2">
        <v>6.38</v>
      </c>
      <c r="K17" s="2">
        <v>-1.57</v>
      </c>
      <c r="L17" s="2">
        <v>4.8099999999999996</v>
      </c>
      <c r="M17" s="2">
        <v>15.54</v>
      </c>
      <c r="N17">
        <f t="shared" si="0"/>
        <v>14.920345411121263</v>
      </c>
      <c r="O17">
        <f t="shared" si="1"/>
        <v>0.38397180951847604</v>
      </c>
      <c r="P17">
        <f t="shared" si="2"/>
        <v>0.61965458887873659</v>
      </c>
    </row>
    <row r="18" spans="5:16" x14ac:dyDescent="0.35">
      <c r="E18" s="2">
        <v>14</v>
      </c>
      <c r="F18" s="2" t="s">
        <v>31</v>
      </c>
      <c r="G18" s="2" t="s">
        <v>32</v>
      </c>
      <c r="H18" s="2">
        <v>69</v>
      </c>
      <c r="I18" s="2">
        <v>34</v>
      </c>
      <c r="J18" s="2">
        <v>1.23</v>
      </c>
      <c r="K18" s="2">
        <v>3.35</v>
      </c>
      <c r="L18" s="2">
        <v>4.58</v>
      </c>
      <c r="M18" s="2">
        <v>11.51</v>
      </c>
      <c r="N18">
        <f t="shared" si="0"/>
        <v>11.526779974250511</v>
      </c>
      <c r="O18">
        <f t="shared" si="1"/>
        <v>2.8156753584781326E-4</v>
      </c>
      <c r="P18">
        <f t="shared" si="2"/>
        <v>1.6779974250511032E-2</v>
      </c>
    </row>
    <row r="19" spans="5:16" x14ac:dyDescent="0.35">
      <c r="E19" s="2">
        <v>15</v>
      </c>
      <c r="F19" s="2" t="s">
        <v>33</v>
      </c>
      <c r="G19" s="2" t="s">
        <v>11</v>
      </c>
      <c r="H19" s="2">
        <v>81</v>
      </c>
      <c r="I19" s="2">
        <v>31.7</v>
      </c>
      <c r="J19" s="2">
        <v>1.1100000000000001</v>
      </c>
      <c r="K19" s="2">
        <v>3.44</v>
      </c>
      <c r="L19" s="2">
        <v>4.55</v>
      </c>
      <c r="M19" s="2">
        <v>12.59</v>
      </c>
      <c r="N19">
        <f t="shared" si="0"/>
        <v>12.566804742870451</v>
      </c>
      <c r="O19">
        <f t="shared" si="1"/>
        <v>5.3801995330589661E-4</v>
      </c>
      <c r="P19">
        <f t="shared" si="2"/>
        <v>2.3195257129549063E-2</v>
      </c>
    </row>
    <row r="20" spans="5:16" x14ac:dyDescent="0.35">
      <c r="E20" s="2">
        <v>16</v>
      </c>
      <c r="F20" s="2" t="s">
        <v>34</v>
      </c>
      <c r="G20" s="2" t="s">
        <v>35</v>
      </c>
      <c r="H20" s="2">
        <v>69</v>
      </c>
      <c r="I20" s="2">
        <v>33.200000000000003</v>
      </c>
      <c r="J20" s="2">
        <v>4.67</v>
      </c>
      <c r="K20" s="2">
        <v>-0.2</v>
      </c>
      <c r="L20" s="2">
        <v>4.47</v>
      </c>
      <c r="M20" s="2">
        <v>10.5</v>
      </c>
      <c r="N20">
        <f t="shared" si="0"/>
        <v>11.094384694721681</v>
      </c>
      <c r="O20">
        <f t="shared" si="1"/>
        <v>0.35329316531938576</v>
      </c>
      <c r="P20">
        <f t="shared" si="2"/>
        <v>0.59438469472168087</v>
      </c>
    </row>
    <row r="21" spans="5:16" x14ac:dyDescent="0.35">
      <c r="E21" s="2">
        <v>17</v>
      </c>
      <c r="F21" s="2" t="s">
        <v>36</v>
      </c>
      <c r="G21" s="2" t="s">
        <v>37</v>
      </c>
      <c r="H21" s="2">
        <v>75</v>
      </c>
      <c r="I21" s="2">
        <v>36.1</v>
      </c>
      <c r="J21" s="2">
        <v>0.45</v>
      </c>
      <c r="K21" s="2">
        <v>3.9</v>
      </c>
      <c r="L21" s="2">
        <v>4.3499999999999996</v>
      </c>
      <c r="M21" s="2">
        <v>12.81</v>
      </c>
      <c r="N21">
        <f t="shared" si="0"/>
        <v>12.904657118832279</v>
      </c>
      <c r="O21">
        <f t="shared" si="1"/>
        <v>8.9599701456281686E-3</v>
      </c>
      <c r="P21">
        <f t="shared" si="2"/>
        <v>9.4657118832278897E-2</v>
      </c>
    </row>
    <row r="22" spans="5:16" x14ac:dyDescent="0.35">
      <c r="E22" s="2">
        <v>18</v>
      </c>
      <c r="F22" s="2" t="s">
        <v>38</v>
      </c>
      <c r="G22" s="2" t="s">
        <v>39</v>
      </c>
      <c r="H22" s="2">
        <v>80</v>
      </c>
      <c r="I22" s="2">
        <v>35.6</v>
      </c>
      <c r="J22" s="2">
        <v>2.35</v>
      </c>
      <c r="K22" s="2">
        <v>1.86</v>
      </c>
      <c r="L22" s="2">
        <v>4.21</v>
      </c>
      <c r="M22" s="2">
        <v>13</v>
      </c>
      <c r="N22">
        <f t="shared" si="0"/>
        <v>13.319287212542454</v>
      </c>
      <c r="O22">
        <f t="shared" si="1"/>
        <v>0.10194432409313017</v>
      </c>
      <c r="P22">
        <f t="shared" si="2"/>
        <v>0.31928721254245396</v>
      </c>
    </row>
    <row r="23" spans="5:16" x14ac:dyDescent="0.35">
      <c r="E23" s="2">
        <v>19</v>
      </c>
      <c r="F23" s="2" t="s">
        <v>40</v>
      </c>
      <c r="G23" s="2" t="s">
        <v>41</v>
      </c>
      <c r="H23" s="2">
        <v>72</v>
      </c>
      <c r="I23" s="2">
        <v>34.200000000000003</v>
      </c>
      <c r="J23" s="2">
        <v>3.56</v>
      </c>
      <c r="K23" s="2">
        <v>0.64</v>
      </c>
      <c r="L23" s="2">
        <v>4.2</v>
      </c>
      <c r="M23" s="2">
        <v>11.26</v>
      </c>
      <c r="N23">
        <f t="shared" si="0"/>
        <v>11.500195478595543</v>
      </c>
      <c r="O23">
        <f t="shared" si="1"/>
        <v>5.7693867937742234E-2</v>
      </c>
      <c r="P23">
        <f t="shared" si="2"/>
        <v>0.24019547859554358</v>
      </c>
    </row>
    <row r="24" spans="5:16" x14ac:dyDescent="0.35">
      <c r="E24" s="2">
        <v>20</v>
      </c>
      <c r="F24" s="2" t="s">
        <v>42</v>
      </c>
      <c r="G24" s="2" t="s">
        <v>43</v>
      </c>
      <c r="H24" s="2">
        <v>72</v>
      </c>
      <c r="I24" s="2">
        <v>32.4</v>
      </c>
      <c r="J24" s="2">
        <v>2.2000000000000002</v>
      </c>
      <c r="K24" s="2">
        <v>1.69</v>
      </c>
      <c r="L24" s="2">
        <v>3.89</v>
      </c>
      <c r="M24" s="2">
        <v>10.52</v>
      </c>
      <c r="N24">
        <f t="shared" si="0"/>
        <v>10.432368275489512</v>
      </c>
      <c r="O24">
        <f t="shared" si="1"/>
        <v>7.6793191406819188E-3</v>
      </c>
      <c r="P24">
        <f t="shared" si="2"/>
        <v>8.7631724510487174E-2</v>
      </c>
    </row>
    <row r="25" spans="5:16" x14ac:dyDescent="0.35">
      <c r="E25">
        <v>21</v>
      </c>
      <c r="F25" t="s">
        <v>44</v>
      </c>
      <c r="G25" t="s">
        <v>43</v>
      </c>
      <c r="H25">
        <v>80</v>
      </c>
      <c r="I25">
        <v>20.100000000000001</v>
      </c>
      <c r="J25">
        <v>0.22</v>
      </c>
      <c r="K25">
        <v>3.58</v>
      </c>
      <c r="L25">
        <v>3.8</v>
      </c>
      <c r="M25">
        <v>7.02</v>
      </c>
      <c r="N25">
        <f t="shared" si="0"/>
        <v>7.0984697307854194</v>
      </c>
      <c r="O25">
        <f t="shared" si="1"/>
        <v>6.1574986495362685E-3</v>
      </c>
      <c r="P25">
        <f t="shared" si="2"/>
        <v>7.8469730785419856E-2</v>
      </c>
    </row>
    <row r="26" spans="5:16" x14ac:dyDescent="0.35">
      <c r="E26">
        <v>22</v>
      </c>
      <c r="F26" t="s">
        <v>45</v>
      </c>
      <c r="G26" t="s">
        <v>11</v>
      </c>
      <c r="H26">
        <v>61</v>
      </c>
      <c r="I26">
        <v>34</v>
      </c>
      <c r="J26">
        <v>3.02</v>
      </c>
      <c r="K26">
        <v>0.76</v>
      </c>
      <c r="L26">
        <v>3.78</v>
      </c>
      <c r="M26">
        <v>9.1999999999999993</v>
      </c>
      <c r="N26">
        <f t="shared" si="0"/>
        <v>9.1290818246275229</v>
      </c>
      <c r="O26">
        <f t="shared" si="1"/>
        <v>5.0293875981613119E-3</v>
      </c>
      <c r="P26">
        <f t="shared" si="2"/>
        <v>7.0918175372476355E-2</v>
      </c>
    </row>
    <row r="27" spans="5:16" x14ac:dyDescent="0.35">
      <c r="E27">
        <v>23</v>
      </c>
      <c r="F27" t="s">
        <v>46</v>
      </c>
      <c r="G27" t="s">
        <v>22</v>
      </c>
      <c r="H27">
        <v>49</v>
      </c>
      <c r="I27">
        <v>31.5</v>
      </c>
      <c r="J27">
        <v>2.64</v>
      </c>
      <c r="K27">
        <v>1.1100000000000001</v>
      </c>
      <c r="L27">
        <v>3.75</v>
      </c>
      <c r="M27">
        <v>6.28</v>
      </c>
      <c r="N27">
        <f t="shared" si="0"/>
        <v>6.7643735521715875</v>
      </c>
      <c r="O27">
        <f t="shared" si="1"/>
        <v>0.23461773804332139</v>
      </c>
      <c r="P27">
        <f t="shared" si="2"/>
        <v>0.48437355217158728</v>
      </c>
    </row>
    <row r="28" spans="5:16" x14ac:dyDescent="0.35">
      <c r="E28">
        <v>24</v>
      </c>
      <c r="F28" t="s">
        <v>47</v>
      </c>
      <c r="G28" t="s">
        <v>48</v>
      </c>
      <c r="H28">
        <v>80</v>
      </c>
      <c r="I28">
        <v>32.6</v>
      </c>
      <c r="J28">
        <v>3.12</v>
      </c>
      <c r="K28">
        <v>0.44</v>
      </c>
      <c r="L28">
        <v>3.56</v>
      </c>
      <c r="M28">
        <v>11.21</v>
      </c>
      <c r="N28">
        <f t="shared" si="0"/>
        <v>11.112589105242753</v>
      </c>
      <c r="O28">
        <f t="shared" si="1"/>
        <v>9.488882417407616E-3</v>
      </c>
      <c r="P28">
        <f t="shared" si="2"/>
        <v>9.7410894757247846E-2</v>
      </c>
    </row>
    <row r="29" spans="5:16" x14ac:dyDescent="0.35">
      <c r="E29">
        <v>25</v>
      </c>
      <c r="F29" t="s">
        <v>49</v>
      </c>
      <c r="G29" t="s">
        <v>50</v>
      </c>
      <c r="H29">
        <v>67</v>
      </c>
      <c r="I29">
        <v>31.6</v>
      </c>
      <c r="J29">
        <v>-0.77</v>
      </c>
      <c r="K29">
        <v>4.32</v>
      </c>
      <c r="L29">
        <v>3.55</v>
      </c>
      <c r="M29">
        <v>9.23</v>
      </c>
      <c r="N29">
        <f t="shared" si="0"/>
        <v>9.0077668511568962</v>
      </c>
      <c r="O29">
        <f t="shared" si="1"/>
        <v>4.9387572444721299E-2</v>
      </c>
      <c r="P29">
        <f t="shared" si="2"/>
        <v>0.22223314884310419</v>
      </c>
    </row>
    <row r="30" spans="5:16" x14ac:dyDescent="0.35">
      <c r="E30">
        <v>26</v>
      </c>
      <c r="F30" t="s">
        <v>51</v>
      </c>
      <c r="G30" t="s">
        <v>13</v>
      </c>
      <c r="H30">
        <v>76</v>
      </c>
      <c r="I30">
        <v>26.3</v>
      </c>
      <c r="J30">
        <v>2.0099999999999998</v>
      </c>
      <c r="K30">
        <v>1.52</v>
      </c>
      <c r="L30">
        <v>3.53</v>
      </c>
      <c r="M30">
        <v>8.7200000000000006</v>
      </c>
      <c r="N30">
        <f t="shared" si="0"/>
        <v>8.4784567459923341</v>
      </c>
      <c r="O30">
        <f t="shared" si="1"/>
        <v>5.8343143556612111E-2</v>
      </c>
      <c r="P30">
        <f t="shared" si="2"/>
        <v>0.24154325400766652</v>
      </c>
    </row>
    <row r="31" spans="5:16" x14ac:dyDescent="0.35">
      <c r="E31">
        <v>27</v>
      </c>
      <c r="F31" t="s">
        <v>52</v>
      </c>
      <c r="G31" t="s">
        <v>53</v>
      </c>
      <c r="H31">
        <v>62</v>
      </c>
      <c r="I31">
        <v>27.8</v>
      </c>
      <c r="J31">
        <v>-7.0000000000000007E-2</v>
      </c>
      <c r="K31">
        <v>3.42</v>
      </c>
      <c r="L31">
        <v>3.35</v>
      </c>
      <c r="M31">
        <v>6.97</v>
      </c>
      <c r="N31">
        <f t="shared" si="0"/>
        <v>7.1126794238789284</v>
      </c>
      <c r="O31">
        <f t="shared" si="1"/>
        <v>2.0357417998422989E-2</v>
      </c>
      <c r="P31">
        <f t="shared" si="2"/>
        <v>0.14267942387892862</v>
      </c>
    </row>
    <row r="32" spans="5:16" x14ac:dyDescent="0.35">
      <c r="E32">
        <v>28</v>
      </c>
      <c r="F32" t="s">
        <v>54</v>
      </c>
      <c r="G32" t="s">
        <v>55</v>
      </c>
      <c r="H32">
        <v>75</v>
      </c>
      <c r="I32">
        <v>35.9</v>
      </c>
      <c r="J32">
        <v>4.63</v>
      </c>
      <c r="K32">
        <v>-1.49</v>
      </c>
      <c r="L32">
        <v>3.14</v>
      </c>
      <c r="M32">
        <v>10.72</v>
      </c>
      <c r="N32">
        <f t="shared" si="0"/>
        <v>10.749324496626848</v>
      </c>
      <c r="O32">
        <f t="shared" si="1"/>
        <v>8.5992610241796734E-4</v>
      </c>
      <c r="P32">
        <f t="shared" si="2"/>
        <v>2.9324496626847107E-2</v>
      </c>
    </row>
    <row r="33" spans="5:16" x14ac:dyDescent="0.35">
      <c r="E33">
        <v>29</v>
      </c>
      <c r="F33" t="s">
        <v>56</v>
      </c>
      <c r="G33" t="s">
        <v>22</v>
      </c>
      <c r="H33">
        <v>73</v>
      </c>
      <c r="I33">
        <v>34.5</v>
      </c>
      <c r="J33">
        <v>3.14</v>
      </c>
      <c r="K33">
        <v>-0.08</v>
      </c>
      <c r="L33">
        <v>3.06</v>
      </c>
      <c r="M33">
        <v>9.4499999999999993</v>
      </c>
      <c r="N33">
        <f t="shared" si="0"/>
        <v>9.925789701887421</v>
      </c>
      <c r="O33">
        <f t="shared" si="1"/>
        <v>0.22637584042212167</v>
      </c>
      <c r="P33">
        <f t="shared" si="2"/>
        <v>0.47578970188742176</v>
      </c>
    </row>
    <row r="34" spans="5:16" x14ac:dyDescent="0.35">
      <c r="E34">
        <v>30</v>
      </c>
      <c r="F34" t="s">
        <v>57</v>
      </c>
      <c r="G34" t="s">
        <v>13</v>
      </c>
      <c r="H34">
        <v>70</v>
      </c>
      <c r="I34">
        <v>18.100000000000001</v>
      </c>
      <c r="J34">
        <v>-0.31</v>
      </c>
      <c r="K34">
        <v>3.23</v>
      </c>
      <c r="L34">
        <v>2.92</v>
      </c>
      <c r="M34">
        <v>5.12</v>
      </c>
      <c r="N34">
        <f t="shared" si="0"/>
        <v>4.8799827231231623</v>
      </c>
      <c r="O34">
        <f t="shared" si="1"/>
        <v>5.7608293199372627E-2</v>
      </c>
      <c r="P34">
        <f t="shared" si="2"/>
        <v>0.24001727687683783</v>
      </c>
    </row>
    <row r="35" spans="5:16" x14ac:dyDescent="0.35">
      <c r="E35">
        <v>31</v>
      </c>
      <c r="F35" t="s">
        <v>58</v>
      </c>
      <c r="G35" t="s">
        <v>18</v>
      </c>
      <c r="H35">
        <v>63</v>
      </c>
      <c r="I35">
        <v>33.9</v>
      </c>
      <c r="J35">
        <v>2.67</v>
      </c>
      <c r="K35">
        <v>0.21</v>
      </c>
      <c r="L35">
        <v>2.88</v>
      </c>
      <c r="M35">
        <v>8.39</v>
      </c>
      <c r="N35">
        <f t="shared" si="0"/>
        <v>8.1712298496730753</v>
      </c>
      <c r="O35">
        <f t="shared" si="1"/>
        <v>4.7860378674065479E-2</v>
      </c>
      <c r="P35">
        <f t="shared" si="2"/>
        <v>0.21877015032692526</v>
      </c>
    </row>
    <row r="36" spans="5:16" x14ac:dyDescent="0.35">
      <c r="E36">
        <v>32</v>
      </c>
      <c r="F36" t="s">
        <v>59</v>
      </c>
      <c r="G36" t="s">
        <v>26</v>
      </c>
      <c r="H36">
        <v>57</v>
      </c>
      <c r="I36">
        <v>19.100000000000001</v>
      </c>
      <c r="J36">
        <v>-0.61</v>
      </c>
      <c r="K36">
        <v>3.34</v>
      </c>
      <c r="L36">
        <v>2.73</v>
      </c>
      <c r="M36">
        <v>4.03</v>
      </c>
      <c r="N36">
        <f t="shared" si="0"/>
        <v>4.0609340523352673</v>
      </c>
      <c r="O36">
        <f t="shared" si="1"/>
        <v>9.5691559388103931E-4</v>
      </c>
      <c r="P36">
        <f t="shared" si="2"/>
        <v>3.0934052335267026E-2</v>
      </c>
    </row>
    <row r="37" spans="5:16" x14ac:dyDescent="0.35">
      <c r="E37">
        <v>33</v>
      </c>
      <c r="F37" t="s">
        <v>60</v>
      </c>
      <c r="G37" t="s">
        <v>61</v>
      </c>
      <c r="H37">
        <v>82</v>
      </c>
      <c r="I37">
        <v>32.4</v>
      </c>
      <c r="J37">
        <v>-0.8</v>
      </c>
      <c r="K37">
        <v>3.52</v>
      </c>
      <c r="L37">
        <v>2.72</v>
      </c>
      <c r="M37">
        <v>9.73</v>
      </c>
      <c r="N37">
        <f t="shared" si="0"/>
        <v>9.8930732136826087</v>
      </c>
      <c r="O37">
        <f t="shared" si="1"/>
        <v>2.6592873020773625E-2</v>
      </c>
      <c r="P37">
        <f t="shared" si="2"/>
        <v>0.1630732136826083</v>
      </c>
    </row>
    <row r="38" spans="5:16" x14ac:dyDescent="0.35">
      <c r="E38">
        <v>34</v>
      </c>
      <c r="F38" t="s">
        <v>62</v>
      </c>
      <c r="G38" t="s">
        <v>53</v>
      </c>
      <c r="H38">
        <v>79</v>
      </c>
      <c r="I38">
        <v>34.700000000000003</v>
      </c>
      <c r="J38">
        <v>3.93</v>
      </c>
      <c r="K38">
        <v>-1.25</v>
      </c>
      <c r="L38">
        <v>2.68</v>
      </c>
      <c r="M38">
        <v>9.9499999999999993</v>
      </c>
      <c r="N38">
        <f t="shared" si="0"/>
        <v>10.137588409676352</v>
      </c>
      <c r="O38">
        <f t="shared" si="1"/>
        <v>3.5189411444903305E-2</v>
      </c>
      <c r="P38">
        <f t="shared" si="2"/>
        <v>0.18758840967635315</v>
      </c>
    </row>
    <row r="39" spans="5:16" x14ac:dyDescent="0.35">
      <c r="E39">
        <v>35</v>
      </c>
      <c r="F39" t="s">
        <v>63</v>
      </c>
      <c r="G39" t="s">
        <v>64</v>
      </c>
      <c r="H39">
        <v>81</v>
      </c>
      <c r="I39">
        <v>31.4</v>
      </c>
      <c r="J39">
        <v>0.09</v>
      </c>
      <c r="K39">
        <v>2.57</v>
      </c>
      <c r="L39">
        <v>2.66</v>
      </c>
      <c r="M39">
        <v>9.31</v>
      </c>
      <c r="N39">
        <f t="shared" si="0"/>
        <v>9.3731991034954412</v>
      </c>
      <c r="O39">
        <f t="shared" si="1"/>
        <v>3.9941266826274205E-3</v>
      </c>
      <c r="P39">
        <f t="shared" si="2"/>
        <v>6.3199103495440667E-2</v>
      </c>
    </row>
    <row r="40" spans="5:16" x14ac:dyDescent="0.35">
      <c r="E40">
        <v>36</v>
      </c>
      <c r="F40" t="s">
        <v>65</v>
      </c>
      <c r="G40" t="s">
        <v>35</v>
      </c>
      <c r="H40">
        <v>74</v>
      </c>
      <c r="I40">
        <v>34.200000000000003</v>
      </c>
      <c r="J40">
        <v>1.86</v>
      </c>
      <c r="K40">
        <v>0.72</v>
      </c>
      <c r="L40">
        <v>2.58</v>
      </c>
      <c r="M40">
        <v>8.69</v>
      </c>
      <c r="N40">
        <f t="shared" si="0"/>
        <v>9.1972639733598083</v>
      </c>
      <c r="O40">
        <f t="shared" si="1"/>
        <v>0.2573167386687808</v>
      </c>
      <c r="P40">
        <f t="shared" si="2"/>
        <v>0.50726397335980877</v>
      </c>
    </row>
    <row r="41" spans="5:16" x14ac:dyDescent="0.35">
      <c r="E41">
        <v>37</v>
      </c>
      <c r="F41" t="s">
        <v>66</v>
      </c>
      <c r="G41" t="s">
        <v>64</v>
      </c>
      <c r="H41">
        <v>75</v>
      </c>
      <c r="I41">
        <v>35.9</v>
      </c>
      <c r="J41">
        <v>2.67</v>
      </c>
      <c r="K41">
        <v>-0.09</v>
      </c>
      <c r="L41">
        <v>2.58</v>
      </c>
      <c r="M41">
        <v>9.7200000000000006</v>
      </c>
      <c r="N41">
        <f t="shared" si="0"/>
        <v>9.7849032907662714</v>
      </c>
      <c r="O41">
        <f t="shared" si="1"/>
        <v>4.2124371522910889E-3</v>
      </c>
      <c r="P41">
        <f t="shared" si="2"/>
        <v>6.4903290766270771E-2</v>
      </c>
    </row>
    <row r="42" spans="5:16" x14ac:dyDescent="0.35">
      <c r="E42">
        <v>38</v>
      </c>
      <c r="F42" t="s">
        <v>67</v>
      </c>
      <c r="G42" t="s">
        <v>22</v>
      </c>
      <c r="H42">
        <v>82</v>
      </c>
      <c r="I42">
        <v>24</v>
      </c>
      <c r="J42">
        <v>2.29</v>
      </c>
      <c r="K42">
        <v>0.26</v>
      </c>
      <c r="L42">
        <v>2.5499999999999998</v>
      </c>
      <c r="M42">
        <v>6.68</v>
      </c>
      <c r="N42">
        <f t="shared" si="0"/>
        <v>7.1142106318435365</v>
      </c>
      <c r="O42">
        <f t="shared" si="1"/>
        <v>0.18853887280596346</v>
      </c>
      <c r="P42">
        <f t="shared" si="2"/>
        <v>0.43421063184353681</v>
      </c>
    </row>
    <row r="43" spans="5:16" x14ac:dyDescent="0.35">
      <c r="E43">
        <v>39</v>
      </c>
      <c r="F43" t="s">
        <v>68</v>
      </c>
      <c r="G43" t="s">
        <v>61</v>
      </c>
      <c r="H43">
        <v>75</v>
      </c>
      <c r="I43">
        <v>32.9</v>
      </c>
      <c r="J43">
        <v>1.73</v>
      </c>
      <c r="K43">
        <v>0.76</v>
      </c>
      <c r="L43">
        <v>2.4900000000000002</v>
      </c>
      <c r="M43">
        <v>8.7200000000000006</v>
      </c>
      <c r="N43">
        <f t="shared" si="0"/>
        <v>8.8251794189477035</v>
      </c>
      <c r="O43">
        <f t="shared" si="1"/>
        <v>1.1062710170176401E-2</v>
      </c>
      <c r="P43">
        <f t="shared" si="2"/>
        <v>0.10517941894770289</v>
      </c>
    </row>
    <row r="44" spans="5:16" x14ac:dyDescent="0.35">
      <c r="E44">
        <v>40</v>
      </c>
      <c r="F44" t="s">
        <v>69</v>
      </c>
      <c r="G44" t="s">
        <v>30</v>
      </c>
      <c r="H44">
        <v>67</v>
      </c>
      <c r="I44">
        <v>30.7</v>
      </c>
      <c r="J44">
        <v>1.1100000000000001</v>
      </c>
      <c r="K44">
        <v>1.37</v>
      </c>
      <c r="L44">
        <v>2.48</v>
      </c>
      <c r="M44">
        <v>7.56</v>
      </c>
      <c r="N44">
        <f t="shared" si="0"/>
        <v>7.3434845777170299</v>
      </c>
      <c r="O44">
        <f t="shared" si="1"/>
        <v>4.6878928086372701E-2</v>
      </c>
      <c r="P44">
        <f t="shared" si="2"/>
        <v>0.21651542228296972</v>
      </c>
    </row>
    <row r="45" spans="5:16" x14ac:dyDescent="0.35">
      <c r="E45">
        <v>41</v>
      </c>
      <c r="F45" t="s">
        <v>70</v>
      </c>
      <c r="G45" t="s">
        <v>16</v>
      </c>
      <c r="H45">
        <v>69</v>
      </c>
      <c r="I45">
        <v>18.7</v>
      </c>
      <c r="J45">
        <v>1.43</v>
      </c>
      <c r="K45">
        <v>1</v>
      </c>
      <c r="L45">
        <v>2.4300000000000002</v>
      </c>
      <c r="M45">
        <v>4.6399999999999997</v>
      </c>
      <c r="N45">
        <f t="shared" si="0"/>
        <v>4.5653263686922125</v>
      </c>
      <c r="O45">
        <f t="shared" si="1"/>
        <v>5.5761512126913286E-3</v>
      </c>
      <c r="P45">
        <f t="shared" si="2"/>
        <v>7.4673631307787147E-2</v>
      </c>
    </row>
    <row r="46" spans="5:16" x14ac:dyDescent="0.35">
      <c r="E46">
        <v>42</v>
      </c>
      <c r="F46" t="s">
        <v>71</v>
      </c>
      <c r="G46" t="s">
        <v>72</v>
      </c>
      <c r="H46">
        <v>76</v>
      </c>
      <c r="I46">
        <v>27.4</v>
      </c>
      <c r="J46">
        <v>0.42</v>
      </c>
      <c r="K46">
        <v>1.94</v>
      </c>
      <c r="L46">
        <v>2.36</v>
      </c>
      <c r="M46">
        <v>7.31</v>
      </c>
      <c r="N46">
        <f t="shared" si="0"/>
        <v>7.2746902141589374</v>
      </c>
      <c r="O46">
        <f t="shared" si="1"/>
        <v>1.2467809761416808E-3</v>
      </c>
      <c r="P46">
        <f t="shared" si="2"/>
        <v>3.5309785841062258E-2</v>
      </c>
    </row>
    <row r="47" spans="5:16" x14ac:dyDescent="0.35">
      <c r="E47">
        <v>43</v>
      </c>
      <c r="F47" t="s">
        <v>73</v>
      </c>
      <c r="G47" t="s">
        <v>16</v>
      </c>
      <c r="H47">
        <v>64</v>
      </c>
      <c r="I47">
        <v>25.4</v>
      </c>
      <c r="J47">
        <v>0.86</v>
      </c>
      <c r="K47">
        <v>1.49</v>
      </c>
      <c r="L47">
        <v>2.35</v>
      </c>
      <c r="M47">
        <v>5.48</v>
      </c>
      <c r="N47">
        <f t="shared" si="0"/>
        <v>5.6684999378473302</v>
      </c>
      <c r="O47">
        <f t="shared" si="1"/>
        <v>3.5532226568447185E-2</v>
      </c>
      <c r="P47">
        <f t="shared" si="2"/>
        <v>0.18849993784732977</v>
      </c>
    </row>
    <row r="48" spans="5:16" x14ac:dyDescent="0.35">
      <c r="E48">
        <v>44</v>
      </c>
      <c r="F48" t="s">
        <v>74</v>
      </c>
      <c r="G48" t="s">
        <v>13</v>
      </c>
      <c r="H48">
        <v>78</v>
      </c>
      <c r="I48">
        <v>34</v>
      </c>
      <c r="J48">
        <v>2.78</v>
      </c>
      <c r="K48">
        <v>-0.45</v>
      </c>
      <c r="L48">
        <v>2.33</v>
      </c>
      <c r="M48">
        <v>9.5299999999999994</v>
      </c>
      <c r="N48">
        <f t="shared" si="0"/>
        <v>9.2136518873174449</v>
      </c>
      <c r="O48">
        <f t="shared" si="1"/>
        <v>0.10007612839781418</v>
      </c>
      <c r="P48">
        <f t="shared" si="2"/>
        <v>0.31634811268255447</v>
      </c>
    </row>
    <row r="49" spans="5:16" x14ac:dyDescent="0.35">
      <c r="E49">
        <v>45</v>
      </c>
      <c r="F49" t="s">
        <v>75</v>
      </c>
      <c r="G49" t="s">
        <v>30</v>
      </c>
      <c r="H49">
        <v>67</v>
      </c>
      <c r="I49">
        <v>17.899999999999999</v>
      </c>
      <c r="J49">
        <v>-1.31</v>
      </c>
      <c r="K49">
        <v>3.62</v>
      </c>
      <c r="L49">
        <v>2.31</v>
      </c>
      <c r="M49">
        <v>4.3899999999999997</v>
      </c>
      <c r="N49">
        <f t="shared" si="0"/>
        <v>4.1512993329447108</v>
      </c>
      <c r="O49">
        <f t="shared" si="1"/>
        <v>5.6978008452639894E-2</v>
      </c>
      <c r="P49">
        <f t="shared" si="2"/>
        <v>0.23870066705528892</v>
      </c>
    </row>
    <row r="50" spans="5:16" x14ac:dyDescent="0.35">
      <c r="E50">
        <v>46</v>
      </c>
      <c r="F50" t="s">
        <v>76</v>
      </c>
      <c r="G50" t="s">
        <v>26</v>
      </c>
      <c r="H50">
        <v>65</v>
      </c>
      <c r="I50">
        <v>24.6</v>
      </c>
      <c r="J50">
        <v>1.05</v>
      </c>
      <c r="K50">
        <v>1.26</v>
      </c>
      <c r="L50">
        <v>2.31</v>
      </c>
      <c r="M50">
        <v>5.4</v>
      </c>
      <c r="N50">
        <f t="shared" si="0"/>
        <v>5.5348350149075252</v>
      </c>
      <c r="O50">
        <f t="shared" si="1"/>
        <v>1.8180481245112436E-2</v>
      </c>
      <c r="P50">
        <f t="shared" si="2"/>
        <v>0.13483501490752481</v>
      </c>
    </row>
    <row r="51" spans="5:16" x14ac:dyDescent="0.35">
      <c r="E51">
        <v>47</v>
      </c>
      <c r="F51" t="s">
        <v>77</v>
      </c>
      <c r="G51" t="s">
        <v>16</v>
      </c>
      <c r="H51">
        <v>76</v>
      </c>
      <c r="I51">
        <v>17.5</v>
      </c>
      <c r="J51">
        <v>-1.63</v>
      </c>
      <c r="K51">
        <v>3.94</v>
      </c>
      <c r="L51">
        <v>2.31</v>
      </c>
      <c r="M51">
        <v>4.49</v>
      </c>
      <c r="N51">
        <f t="shared" si="0"/>
        <v>4.6037089242195162</v>
      </c>
      <c r="O51">
        <f t="shared" si="1"/>
        <v>1.2929719447159621E-2</v>
      </c>
      <c r="P51">
        <f t="shared" si="2"/>
        <v>0.11370892421951595</v>
      </c>
    </row>
    <row r="52" spans="5:16" x14ac:dyDescent="0.35">
      <c r="E52">
        <v>48</v>
      </c>
      <c r="F52" t="s">
        <v>78</v>
      </c>
      <c r="G52" t="s">
        <v>48</v>
      </c>
      <c r="H52">
        <v>78</v>
      </c>
      <c r="I52">
        <v>36.4</v>
      </c>
      <c r="J52">
        <v>3.52</v>
      </c>
      <c r="K52">
        <v>-1.26</v>
      </c>
      <c r="L52">
        <v>2.2599999999999998</v>
      </c>
      <c r="M52">
        <v>9.9</v>
      </c>
      <c r="N52">
        <f t="shared" si="0"/>
        <v>9.7369063913669063</v>
      </c>
      <c r="O52">
        <f t="shared" si="1"/>
        <v>2.6599525176964858E-2</v>
      </c>
      <c r="P52">
        <f t="shared" si="2"/>
        <v>0.16309360863309408</v>
      </c>
    </row>
    <row r="53" spans="5:16" x14ac:dyDescent="0.35">
      <c r="E53">
        <v>49</v>
      </c>
      <c r="F53" t="s">
        <v>79</v>
      </c>
      <c r="G53" t="s">
        <v>48</v>
      </c>
      <c r="H53">
        <v>77</v>
      </c>
      <c r="I53">
        <v>34.9</v>
      </c>
      <c r="J53">
        <v>3.29</v>
      </c>
      <c r="K53">
        <v>-1.04</v>
      </c>
      <c r="L53">
        <v>2.25</v>
      </c>
      <c r="M53">
        <v>9.26</v>
      </c>
      <c r="N53">
        <f t="shared" si="0"/>
        <v>9.1987837500243135</v>
      </c>
      <c r="O53">
        <f t="shared" si="1"/>
        <v>3.7474292610857143E-3</v>
      </c>
      <c r="P53">
        <f t="shared" si="2"/>
        <v>6.121624997568631E-2</v>
      </c>
    </row>
    <row r="54" spans="5:16" x14ac:dyDescent="0.35">
      <c r="E54">
        <v>50</v>
      </c>
      <c r="F54" t="s">
        <v>80</v>
      </c>
      <c r="G54" t="s">
        <v>20</v>
      </c>
      <c r="H54">
        <v>70</v>
      </c>
      <c r="I54">
        <v>24</v>
      </c>
      <c r="J54">
        <v>0.92</v>
      </c>
      <c r="K54">
        <v>1.31</v>
      </c>
      <c r="L54">
        <v>2.23</v>
      </c>
      <c r="M54">
        <v>5.69</v>
      </c>
      <c r="N54">
        <f t="shared" si="0"/>
        <v>5.7292461512845803</v>
      </c>
      <c r="O54">
        <f t="shared" si="1"/>
        <v>1.5402603906521299E-3</v>
      </c>
      <c r="P54">
        <f t="shared" si="2"/>
        <v>3.9246151284579867E-2</v>
      </c>
    </row>
    <row r="55" spans="5:16" x14ac:dyDescent="0.35">
      <c r="E55">
        <v>51</v>
      </c>
      <c r="F55" t="s">
        <v>81</v>
      </c>
      <c r="G55" t="s">
        <v>61</v>
      </c>
      <c r="H55">
        <v>82</v>
      </c>
      <c r="I55">
        <v>37</v>
      </c>
      <c r="J55">
        <v>3.54</v>
      </c>
      <c r="K55">
        <v>-1.41</v>
      </c>
      <c r="L55">
        <v>2.13</v>
      </c>
      <c r="M55">
        <v>10</v>
      </c>
      <c r="N55">
        <f t="shared" si="0"/>
        <v>10.15268458335461</v>
      </c>
      <c r="O55">
        <f t="shared" si="1"/>
        <v>2.3312581994170779E-2</v>
      </c>
      <c r="P55">
        <f t="shared" si="2"/>
        <v>0.15268458335460977</v>
      </c>
    </row>
    <row r="56" spans="5:16" x14ac:dyDescent="0.35">
      <c r="E56">
        <v>52</v>
      </c>
      <c r="F56" t="s">
        <v>82</v>
      </c>
      <c r="G56" t="s">
        <v>13</v>
      </c>
      <c r="H56">
        <v>68</v>
      </c>
      <c r="I56">
        <v>12.6</v>
      </c>
      <c r="J56">
        <v>-1.47</v>
      </c>
      <c r="K56">
        <v>3.54</v>
      </c>
      <c r="L56">
        <v>2.0699999999999998</v>
      </c>
      <c r="M56">
        <v>2.81</v>
      </c>
      <c r="N56">
        <f t="shared" si="0"/>
        <v>2.8342311133131042</v>
      </c>
      <c r="O56">
        <f t="shared" si="1"/>
        <v>5.8714685239249196E-4</v>
      </c>
      <c r="P56">
        <f t="shared" si="2"/>
        <v>2.4231113313104125E-2</v>
      </c>
    </row>
    <row r="57" spans="5:16" x14ac:dyDescent="0.35">
      <c r="E57">
        <v>53</v>
      </c>
      <c r="F57" t="s">
        <v>83</v>
      </c>
      <c r="G57" t="s">
        <v>9</v>
      </c>
      <c r="H57">
        <v>72</v>
      </c>
      <c r="I57">
        <v>35.1</v>
      </c>
      <c r="J57">
        <v>4.3499999999999996</v>
      </c>
      <c r="K57">
        <v>-2.2999999999999998</v>
      </c>
      <c r="L57">
        <v>2.0499999999999998</v>
      </c>
      <c r="M57">
        <v>8.2799999999999994</v>
      </c>
      <c r="N57">
        <f t="shared" si="0"/>
        <v>8.3274619048473149</v>
      </c>
      <c r="O57">
        <f t="shared" si="1"/>
        <v>2.25263241173563E-3</v>
      </c>
      <c r="P57">
        <f t="shared" si="2"/>
        <v>4.7461904847315495E-2</v>
      </c>
    </row>
    <row r="58" spans="5:16" x14ac:dyDescent="0.35">
      <c r="E58">
        <v>54</v>
      </c>
      <c r="F58" t="s">
        <v>84</v>
      </c>
      <c r="G58" t="s">
        <v>72</v>
      </c>
      <c r="H58">
        <v>77</v>
      </c>
      <c r="I58">
        <v>32.6</v>
      </c>
      <c r="J58">
        <v>-0.69</v>
      </c>
      <c r="K58">
        <v>2.72</v>
      </c>
      <c r="L58">
        <v>2.0299999999999998</v>
      </c>
      <c r="M58">
        <v>8.15</v>
      </c>
      <c r="N58">
        <f t="shared" si="0"/>
        <v>8.2393330770967417</v>
      </c>
      <c r="O58">
        <f t="shared" si="1"/>
        <v>7.9803986635723287E-3</v>
      </c>
      <c r="P58">
        <f t="shared" si="2"/>
        <v>8.933307709674132E-2</v>
      </c>
    </row>
    <row r="59" spans="5:16" x14ac:dyDescent="0.35">
      <c r="E59">
        <v>55</v>
      </c>
      <c r="F59" t="s">
        <v>85</v>
      </c>
      <c r="G59" t="s">
        <v>86</v>
      </c>
      <c r="H59">
        <v>81</v>
      </c>
      <c r="I59">
        <v>24.6</v>
      </c>
      <c r="J59">
        <v>3.65</v>
      </c>
      <c r="K59">
        <v>-1.68</v>
      </c>
      <c r="L59">
        <v>1.97</v>
      </c>
      <c r="M59">
        <v>6.73</v>
      </c>
      <c r="N59">
        <f t="shared" si="0"/>
        <v>6.4639226506132381</v>
      </c>
      <c r="O59">
        <f t="shared" si="1"/>
        <v>7.0797155856685182E-2</v>
      </c>
      <c r="P59">
        <f t="shared" si="2"/>
        <v>0.26607734938676231</v>
      </c>
    </row>
    <row r="60" spans="5:16" x14ac:dyDescent="0.35">
      <c r="E60">
        <v>56</v>
      </c>
      <c r="F60" t="s">
        <v>87</v>
      </c>
      <c r="G60" t="s">
        <v>88</v>
      </c>
      <c r="H60">
        <v>75</v>
      </c>
      <c r="I60">
        <v>29.6</v>
      </c>
      <c r="J60">
        <v>1.4</v>
      </c>
      <c r="K60">
        <v>0.55000000000000004</v>
      </c>
      <c r="L60">
        <v>1.95</v>
      </c>
      <c r="M60">
        <v>7.59</v>
      </c>
      <c r="N60">
        <f t="shared" si="0"/>
        <v>7.173200870516002</v>
      </c>
      <c r="O60">
        <f t="shared" si="1"/>
        <v>0.17372151433861843</v>
      </c>
      <c r="P60">
        <f t="shared" si="2"/>
        <v>0.41679912948399789</v>
      </c>
    </row>
    <row r="61" spans="5:16" x14ac:dyDescent="0.35">
      <c r="E61">
        <v>57</v>
      </c>
      <c r="F61" t="s">
        <v>89</v>
      </c>
      <c r="G61" t="s">
        <v>30</v>
      </c>
      <c r="H61">
        <v>80</v>
      </c>
      <c r="I61">
        <v>34.700000000000003</v>
      </c>
      <c r="J61">
        <v>0.86</v>
      </c>
      <c r="K61">
        <v>1.07</v>
      </c>
      <c r="L61">
        <v>1.93</v>
      </c>
      <c r="M61">
        <v>9.2899999999999991</v>
      </c>
      <c r="N61">
        <f t="shared" si="0"/>
        <v>8.9342204774099958</v>
      </c>
      <c r="O61">
        <f t="shared" si="1"/>
        <v>0.12657906869437069</v>
      </c>
      <c r="P61">
        <f t="shared" si="2"/>
        <v>0.35577952259000334</v>
      </c>
    </row>
    <row r="62" spans="5:16" x14ac:dyDescent="0.35">
      <c r="E62">
        <v>58</v>
      </c>
      <c r="F62" t="s">
        <v>90</v>
      </c>
      <c r="G62" t="s">
        <v>48</v>
      </c>
      <c r="H62">
        <v>76</v>
      </c>
      <c r="I62">
        <v>31.2</v>
      </c>
      <c r="J62">
        <v>-0.55000000000000004</v>
      </c>
      <c r="K62">
        <v>2.41</v>
      </c>
      <c r="L62">
        <v>1.86</v>
      </c>
      <c r="M62">
        <v>7.61</v>
      </c>
      <c r="N62">
        <f t="shared" si="0"/>
        <v>7.5252536788128666</v>
      </c>
      <c r="O62">
        <f t="shared" si="1"/>
        <v>7.1819389547528372E-3</v>
      </c>
      <c r="P62">
        <f t="shared" si="2"/>
        <v>8.4746321187133766E-2</v>
      </c>
    </row>
    <row r="63" spans="5:16" x14ac:dyDescent="0.35">
      <c r="E63">
        <v>59</v>
      </c>
      <c r="F63" t="s">
        <v>91</v>
      </c>
      <c r="G63" t="s">
        <v>43</v>
      </c>
      <c r="H63">
        <v>76</v>
      </c>
      <c r="I63">
        <v>33.799999999999997</v>
      </c>
      <c r="J63">
        <v>5.72</v>
      </c>
      <c r="K63">
        <v>-3.89</v>
      </c>
      <c r="L63">
        <v>1.83</v>
      </c>
      <c r="M63">
        <v>8.19</v>
      </c>
      <c r="N63">
        <f t="shared" si="0"/>
        <v>8.1030663654652049</v>
      </c>
      <c r="O63">
        <f t="shared" si="1"/>
        <v>7.5574568134292386E-3</v>
      </c>
      <c r="P63">
        <f t="shared" si="2"/>
        <v>8.6933634534794635E-2</v>
      </c>
    </row>
    <row r="64" spans="5:16" x14ac:dyDescent="0.35">
      <c r="E64">
        <v>60</v>
      </c>
      <c r="F64" t="s">
        <v>92</v>
      </c>
      <c r="G64" t="s">
        <v>43</v>
      </c>
      <c r="H64">
        <v>68</v>
      </c>
      <c r="I64">
        <v>32.299999999999997</v>
      </c>
      <c r="J64">
        <v>0.76</v>
      </c>
      <c r="K64">
        <v>1.06</v>
      </c>
      <c r="L64">
        <v>1.82</v>
      </c>
      <c r="M64">
        <v>6.93</v>
      </c>
      <c r="N64">
        <f t="shared" si="0"/>
        <v>6.9143128328758543</v>
      </c>
      <c r="O64">
        <f t="shared" si="1"/>
        <v>2.4608721238086884E-4</v>
      </c>
      <c r="P64">
        <f t="shared" si="2"/>
        <v>1.5687167124145418E-2</v>
      </c>
    </row>
    <row r="65" spans="5:16" x14ac:dyDescent="0.35">
      <c r="E65">
        <v>61</v>
      </c>
      <c r="F65" t="s">
        <v>93</v>
      </c>
      <c r="G65" t="s">
        <v>37</v>
      </c>
      <c r="H65">
        <v>67</v>
      </c>
      <c r="I65">
        <v>32.700000000000003</v>
      </c>
      <c r="J65">
        <v>0.64</v>
      </c>
      <c r="K65">
        <v>1.18</v>
      </c>
      <c r="L65">
        <v>1.82</v>
      </c>
      <c r="M65">
        <v>6.89</v>
      </c>
      <c r="N65">
        <f t="shared" si="0"/>
        <v>6.8969987186066799</v>
      </c>
      <c r="O65">
        <f t="shared" si="1"/>
        <v>4.8982062135491935E-5</v>
      </c>
      <c r="P65">
        <f t="shared" si="2"/>
        <v>6.9987186066802209E-3</v>
      </c>
    </row>
    <row r="66" spans="5:16" x14ac:dyDescent="0.35">
      <c r="E66">
        <v>62</v>
      </c>
      <c r="F66" t="s">
        <v>94</v>
      </c>
      <c r="G66" t="s">
        <v>95</v>
      </c>
      <c r="H66">
        <v>30</v>
      </c>
      <c r="I66">
        <v>33.799999999999997</v>
      </c>
      <c r="J66">
        <v>-0.21</v>
      </c>
      <c r="K66">
        <v>1.96</v>
      </c>
      <c r="L66">
        <v>1.75</v>
      </c>
      <c r="M66">
        <v>3.1</v>
      </c>
      <c r="N66">
        <f t="shared" si="0"/>
        <v>3.1466927373340901</v>
      </c>
      <c r="O66">
        <f t="shared" si="1"/>
        <v>2.1802117197503184E-3</v>
      </c>
      <c r="P66">
        <f t="shared" si="2"/>
        <v>4.6692737334089962E-2</v>
      </c>
    </row>
    <row r="67" spans="5:16" x14ac:dyDescent="0.35">
      <c r="E67">
        <v>63</v>
      </c>
      <c r="F67" t="s">
        <v>96</v>
      </c>
      <c r="G67" t="s">
        <v>97</v>
      </c>
      <c r="H67">
        <v>82</v>
      </c>
      <c r="I67">
        <v>26.1</v>
      </c>
      <c r="J67">
        <v>0.98</v>
      </c>
      <c r="K67">
        <v>0.74</v>
      </c>
      <c r="L67">
        <v>1.72</v>
      </c>
      <c r="M67">
        <v>6.83</v>
      </c>
      <c r="N67">
        <f t="shared" si="0"/>
        <v>6.6005022848585044</v>
      </c>
      <c r="O67">
        <f t="shared" si="1"/>
        <v>5.2669201255167074E-2</v>
      </c>
      <c r="P67">
        <f t="shared" si="2"/>
        <v>0.22949771514149564</v>
      </c>
    </row>
    <row r="68" spans="5:16" x14ac:dyDescent="0.35">
      <c r="E68">
        <v>64</v>
      </c>
      <c r="F68" t="s">
        <v>98</v>
      </c>
      <c r="G68" t="s">
        <v>50</v>
      </c>
      <c r="H68">
        <v>31</v>
      </c>
      <c r="I68">
        <v>25.4</v>
      </c>
      <c r="J68">
        <v>-0.56999999999999995</v>
      </c>
      <c r="K68">
        <v>2.27</v>
      </c>
      <c r="L68">
        <v>1.7</v>
      </c>
      <c r="M68">
        <v>2.46</v>
      </c>
      <c r="N68">
        <f t="shared" si="0"/>
        <v>2.4183150086539187</v>
      </c>
      <c r="O68">
        <f t="shared" si="1"/>
        <v>1.7376385035228711E-3</v>
      </c>
      <c r="P68">
        <f t="shared" si="2"/>
        <v>4.1684991346081279E-2</v>
      </c>
    </row>
    <row r="69" spans="5:16" x14ac:dyDescent="0.35">
      <c r="E69">
        <v>65</v>
      </c>
      <c r="F69" t="s">
        <v>99</v>
      </c>
      <c r="G69" t="s">
        <v>100</v>
      </c>
      <c r="H69">
        <v>66</v>
      </c>
      <c r="I69">
        <v>33</v>
      </c>
      <c r="J69">
        <v>2.33</v>
      </c>
      <c r="K69">
        <v>-0.64</v>
      </c>
      <c r="L69">
        <v>1.69</v>
      </c>
      <c r="M69">
        <v>6.85</v>
      </c>
      <c r="N69">
        <f t="shared" ref="N69:N132" si="3">a*(I69)*H69*(L69-b)</f>
        <v>6.6752868363294517</v>
      </c>
      <c r="O69">
        <f t="shared" si="1"/>
        <v>3.0524689559771657E-2</v>
      </c>
      <c r="P69">
        <f t="shared" si="2"/>
        <v>0.1747131636705479</v>
      </c>
    </row>
    <row r="70" spans="5:16" x14ac:dyDescent="0.35">
      <c r="E70">
        <v>66</v>
      </c>
      <c r="F70" t="s">
        <v>101</v>
      </c>
      <c r="G70" t="s">
        <v>24</v>
      </c>
      <c r="H70">
        <v>67</v>
      </c>
      <c r="I70">
        <v>33.200000000000003</v>
      </c>
      <c r="J70">
        <v>0.1</v>
      </c>
      <c r="K70">
        <v>1.56</v>
      </c>
      <c r="L70">
        <v>1.66</v>
      </c>
      <c r="M70">
        <v>6.88</v>
      </c>
      <c r="N70">
        <f t="shared" si="3"/>
        <v>6.7748135859517919</v>
      </c>
      <c r="O70">
        <f t="shared" ref="O70:O133" si="4">(N70-M70)^2</f>
        <v>1.1064181700321037E-2</v>
      </c>
      <c r="P70">
        <f t="shared" ref="P70:P133" si="5">ABS(M70-N70)</f>
        <v>0.10518641404820794</v>
      </c>
    </row>
    <row r="71" spans="5:16" x14ac:dyDescent="0.35">
      <c r="E71">
        <v>67</v>
      </c>
      <c r="F71" t="s">
        <v>102</v>
      </c>
      <c r="G71" t="s">
        <v>64</v>
      </c>
      <c r="H71">
        <v>82</v>
      </c>
      <c r="I71">
        <v>32.4</v>
      </c>
      <c r="J71">
        <v>1.86</v>
      </c>
      <c r="K71">
        <v>-0.22</v>
      </c>
      <c r="L71">
        <v>1.64</v>
      </c>
      <c r="M71">
        <v>8.08</v>
      </c>
      <c r="N71">
        <f t="shared" si="3"/>
        <v>8.0577792751570669</v>
      </c>
      <c r="O71">
        <f t="shared" si="4"/>
        <v>4.9376061254534592E-4</v>
      </c>
      <c r="P71">
        <f t="shared" si="5"/>
        <v>2.2220724842933137E-2</v>
      </c>
    </row>
    <row r="72" spans="5:16" x14ac:dyDescent="0.35">
      <c r="E72">
        <v>68</v>
      </c>
      <c r="F72" t="s">
        <v>103</v>
      </c>
      <c r="G72" t="s">
        <v>104</v>
      </c>
      <c r="H72">
        <v>66</v>
      </c>
      <c r="I72">
        <v>32.799999999999997</v>
      </c>
      <c r="J72">
        <v>-0.31</v>
      </c>
      <c r="K72">
        <v>1.9</v>
      </c>
      <c r="L72">
        <v>1.59</v>
      </c>
      <c r="M72">
        <v>6.54</v>
      </c>
      <c r="N72">
        <f t="shared" si="3"/>
        <v>6.4963653033386084</v>
      </c>
      <c r="O72">
        <f t="shared" si="4"/>
        <v>1.9039867527316625E-3</v>
      </c>
      <c r="P72">
        <f t="shared" si="5"/>
        <v>4.3634696661391636E-2</v>
      </c>
    </row>
    <row r="73" spans="5:16" x14ac:dyDescent="0.35">
      <c r="E73">
        <v>69</v>
      </c>
      <c r="F73" t="s">
        <v>105</v>
      </c>
      <c r="G73" t="s">
        <v>20</v>
      </c>
      <c r="H73">
        <v>63</v>
      </c>
      <c r="I73">
        <v>16.3</v>
      </c>
      <c r="J73">
        <v>0.5</v>
      </c>
      <c r="K73">
        <v>1.07</v>
      </c>
      <c r="L73">
        <v>1.57</v>
      </c>
      <c r="M73">
        <v>3.03</v>
      </c>
      <c r="N73">
        <f t="shared" si="3"/>
        <v>3.068495721143393</v>
      </c>
      <c r="O73">
        <f t="shared" si="4"/>
        <v>1.4819205463498879E-3</v>
      </c>
      <c r="P73">
        <f t="shared" si="5"/>
        <v>3.8495721143393169E-2</v>
      </c>
    </row>
    <row r="74" spans="5:16" x14ac:dyDescent="0.35">
      <c r="E74">
        <v>70</v>
      </c>
      <c r="F74" t="s">
        <v>106</v>
      </c>
      <c r="G74" t="s">
        <v>39</v>
      </c>
      <c r="H74">
        <v>81</v>
      </c>
      <c r="I74">
        <v>22.5</v>
      </c>
      <c r="J74">
        <v>1.08</v>
      </c>
      <c r="K74">
        <v>0.47</v>
      </c>
      <c r="L74">
        <v>1.55</v>
      </c>
      <c r="M74">
        <v>5.34</v>
      </c>
      <c r="N74">
        <f t="shared" si="3"/>
        <v>5.4225261450091056</v>
      </c>
      <c r="O74">
        <f t="shared" si="4"/>
        <v>6.8105646100639437E-3</v>
      </c>
      <c r="P74">
        <f t="shared" si="5"/>
        <v>8.2526145009105711E-2</v>
      </c>
    </row>
    <row r="75" spans="5:16" x14ac:dyDescent="0.35">
      <c r="E75">
        <v>71</v>
      </c>
      <c r="F75" t="s">
        <v>107</v>
      </c>
      <c r="G75" t="s">
        <v>30</v>
      </c>
      <c r="H75">
        <v>72</v>
      </c>
      <c r="I75">
        <v>29.4</v>
      </c>
      <c r="J75">
        <v>1.63</v>
      </c>
      <c r="K75">
        <v>-0.12</v>
      </c>
      <c r="L75">
        <v>1.51</v>
      </c>
      <c r="M75">
        <v>6.46</v>
      </c>
      <c r="N75">
        <f t="shared" si="3"/>
        <v>6.2440056737865754</v>
      </c>
      <c r="O75">
        <f t="shared" si="4"/>
        <v>4.6653548956391247E-2</v>
      </c>
      <c r="P75">
        <f t="shared" si="5"/>
        <v>0.21599432621342451</v>
      </c>
    </row>
    <row r="76" spans="5:16" x14ac:dyDescent="0.35">
      <c r="E76">
        <v>72</v>
      </c>
      <c r="F76" t="s">
        <v>108</v>
      </c>
      <c r="G76" t="s">
        <v>39</v>
      </c>
      <c r="H76">
        <v>75</v>
      </c>
      <c r="I76">
        <v>26.4</v>
      </c>
      <c r="J76">
        <v>1.86</v>
      </c>
      <c r="K76">
        <v>-0.42</v>
      </c>
      <c r="L76">
        <v>1.44</v>
      </c>
      <c r="M76">
        <v>5.66</v>
      </c>
      <c r="N76">
        <f t="shared" si="3"/>
        <v>5.7518299661315488</v>
      </c>
      <c r="O76">
        <f t="shared" si="4"/>
        <v>8.4327426797213816E-3</v>
      </c>
      <c r="P76">
        <f t="shared" si="5"/>
        <v>9.1829966131548701E-2</v>
      </c>
    </row>
    <row r="77" spans="5:16" x14ac:dyDescent="0.35">
      <c r="E77">
        <v>73</v>
      </c>
      <c r="F77" t="s">
        <v>109</v>
      </c>
      <c r="G77" t="s">
        <v>110</v>
      </c>
      <c r="H77">
        <v>35</v>
      </c>
      <c r="I77">
        <v>8.4</v>
      </c>
      <c r="J77">
        <v>-0.24</v>
      </c>
      <c r="K77">
        <v>1.66</v>
      </c>
      <c r="L77">
        <v>1.42</v>
      </c>
      <c r="M77">
        <v>0.82</v>
      </c>
      <c r="N77">
        <f t="shared" si="3"/>
        <v>0.8502986269698023</v>
      </c>
      <c r="O77">
        <f t="shared" si="4"/>
        <v>9.1800679625523402E-4</v>
      </c>
      <c r="P77">
        <f t="shared" si="5"/>
        <v>3.0298626969802345E-2</v>
      </c>
    </row>
    <row r="78" spans="5:16" x14ac:dyDescent="0.35">
      <c r="E78">
        <v>74</v>
      </c>
      <c r="F78" t="s">
        <v>111</v>
      </c>
      <c r="G78" t="s">
        <v>39</v>
      </c>
      <c r="H78">
        <v>29</v>
      </c>
      <c r="I78">
        <v>30.7</v>
      </c>
      <c r="J78">
        <v>0.14000000000000001</v>
      </c>
      <c r="K78">
        <v>1.26</v>
      </c>
      <c r="L78">
        <v>1.4</v>
      </c>
      <c r="M78">
        <v>2.44</v>
      </c>
      <c r="N78">
        <f t="shared" si="3"/>
        <v>2.5635118108297563</v>
      </c>
      <c r="O78">
        <f t="shared" si="4"/>
        <v>1.5255167414445525E-2</v>
      </c>
      <c r="P78">
        <f t="shared" si="5"/>
        <v>0.12351181082975637</v>
      </c>
    </row>
    <row r="79" spans="5:16" x14ac:dyDescent="0.35">
      <c r="E79">
        <v>75</v>
      </c>
      <c r="F79" t="s">
        <v>112</v>
      </c>
      <c r="G79" t="s">
        <v>24</v>
      </c>
      <c r="H79">
        <v>80</v>
      </c>
      <c r="I79">
        <v>29.9</v>
      </c>
      <c r="J79">
        <v>-0.3</v>
      </c>
      <c r="K79">
        <v>1.68</v>
      </c>
      <c r="L79">
        <v>1.38</v>
      </c>
      <c r="M79">
        <v>7.01</v>
      </c>
      <c r="N79">
        <f t="shared" si="3"/>
        <v>6.8568769244893462</v>
      </c>
      <c r="O79">
        <f t="shared" si="4"/>
        <v>2.3446676253841333E-2</v>
      </c>
      <c r="P79">
        <f t="shared" si="5"/>
        <v>0.15312307551065363</v>
      </c>
    </row>
    <row r="80" spans="5:16" x14ac:dyDescent="0.35">
      <c r="E80">
        <v>76</v>
      </c>
      <c r="F80" t="s">
        <v>113</v>
      </c>
      <c r="G80" t="s">
        <v>11</v>
      </c>
      <c r="H80">
        <v>82</v>
      </c>
      <c r="I80">
        <v>15.7</v>
      </c>
      <c r="J80">
        <v>0.67</v>
      </c>
      <c r="K80">
        <v>0.69</v>
      </c>
      <c r="L80">
        <v>1.36</v>
      </c>
      <c r="M80">
        <v>3.66</v>
      </c>
      <c r="N80">
        <f t="shared" si="3"/>
        <v>3.6739755725824468</v>
      </c>
      <c r="O80">
        <f t="shared" si="4"/>
        <v>1.953166290072342E-4</v>
      </c>
      <c r="P80">
        <f t="shared" si="5"/>
        <v>1.3975572582446638E-2</v>
      </c>
    </row>
    <row r="81" spans="5:17" x14ac:dyDescent="0.35">
      <c r="E81">
        <v>77</v>
      </c>
      <c r="F81" t="s">
        <v>114</v>
      </c>
      <c r="G81" t="s">
        <v>35</v>
      </c>
      <c r="H81">
        <v>73</v>
      </c>
      <c r="I81">
        <v>24.7</v>
      </c>
      <c r="J81">
        <v>1.36</v>
      </c>
      <c r="K81">
        <v>-0.06</v>
      </c>
      <c r="L81">
        <v>1.3</v>
      </c>
      <c r="M81">
        <v>4.8099999999999996</v>
      </c>
      <c r="N81">
        <f t="shared" si="3"/>
        <v>5.0764795248425187</v>
      </c>
      <c r="O81">
        <f t="shared" si="4"/>
        <v>7.1011337160294771E-2</v>
      </c>
      <c r="P81">
        <f t="shared" si="5"/>
        <v>0.26647952484251913</v>
      </c>
    </row>
    <row r="82" spans="5:17" x14ac:dyDescent="0.35">
      <c r="E82">
        <v>78</v>
      </c>
      <c r="F82" t="s">
        <v>115</v>
      </c>
      <c r="G82" t="s">
        <v>16</v>
      </c>
      <c r="H82">
        <v>72</v>
      </c>
      <c r="I82">
        <v>14.2</v>
      </c>
      <c r="J82">
        <v>-1.81</v>
      </c>
      <c r="K82">
        <v>3.11</v>
      </c>
      <c r="L82">
        <v>1.3</v>
      </c>
      <c r="M82">
        <v>2.84</v>
      </c>
      <c r="N82">
        <f t="shared" si="3"/>
        <v>2.8784829827513669</v>
      </c>
      <c r="O82">
        <f t="shared" si="4"/>
        <v>1.4809399614420162E-3</v>
      </c>
      <c r="P82">
        <f t="shared" si="5"/>
        <v>3.8482982751367079E-2</v>
      </c>
    </row>
    <row r="83" spans="5:17" x14ac:dyDescent="0.35">
      <c r="E83">
        <v>79</v>
      </c>
      <c r="F83" t="s">
        <v>116</v>
      </c>
      <c r="G83" t="s">
        <v>16</v>
      </c>
      <c r="H83">
        <v>80</v>
      </c>
      <c r="I83">
        <v>21.9</v>
      </c>
      <c r="J83">
        <v>2.5299999999999998</v>
      </c>
      <c r="K83">
        <v>-1.26</v>
      </c>
      <c r="L83">
        <v>1.27</v>
      </c>
      <c r="M83">
        <v>4.8600000000000003</v>
      </c>
      <c r="N83">
        <f t="shared" si="3"/>
        <v>4.8989931812189136</v>
      </c>
      <c r="O83">
        <f t="shared" si="4"/>
        <v>1.52046818157101E-3</v>
      </c>
      <c r="P83">
        <f t="shared" si="5"/>
        <v>3.8993181218913264E-2</v>
      </c>
    </row>
    <row r="84" spans="5:17" x14ac:dyDescent="0.35">
      <c r="E84">
        <v>80</v>
      </c>
      <c r="F84" t="s">
        <v>117</v>
      </c>
      <c r="G84" t="s">
        <v>55</v>
      </c>
      <c r="H84">
        <v>61</v>
      </c>
      <c r="I84">
        <v>29.1</v>
      </c>
      <c r="J84">
        <v>-1.86</v>
      </c>
      <c r="K84">
        <v>3.13</v>
      </c>
      <c r="L84">
        <v>1.27</v>
      </c>
      <c r="M84">
        <v>4.8600000000000003</v>
      </c>
      <c r="N84">
        <f t="shared" si="3"/>
        <v>4.9635860707658068</v>
      </c>
      <c r="O84">
        <f t="shared" si="4"/>
        <v>1.0730074056698673E-2</v>
      </c>
      <c r="P84">
        <f t="shared" si="5"/>
        <v>0.1035860707658065</v>
      </c>
    </row>
    <row r="85" spans="5:17" x14ac:dyDescent="0.35">
      <c r="E85">
        <v>81</v>
      </c>
      <c r="F85" t="s">
        <v>118</v>
      </c>
      <c r="G85" t="s">
        <v>16</v>
      </c>
      <c r="H85">
        <v>68</v>
      </c>
      <c r="I85">
        <v>26.6</v>
      </c>
      <c r="J85">
        <v>-0.45</v>
      </c>
      <c r="K85">
        <v>1.71</v>
      </c>
      <c r="L85">
        <v>1.26</v>
      </c>
      <c r="M85">
        <v>4.83</v>
      </c>
      <c r="N85">
        <f t="shared" si="3"/>
        <v>5.046249514960401</v>
      </c>
      <c r="O85">
        <f t="shared" si="4"/>
        <v>4.6763852720608651E-2</v>
      </c>
      <c r="P85">
        <f t="shared" si="5"/>
        <v>0.2162495149604009</v>
      </c>
    </row>
    <row r="86" spans="5:17" x14ac:dyDescent="0.35">
      <c r="E86">
        <v>82</v>
      </c>
      <c r="F86" t="s">
        <v>119</v>
      </c>
      <c r="G86" t="s">
        <v>120</v>
      </c>
      <c r="H86">
        <v>51</v>
      </c>
      <c r="I86">
        <v>20.5</v>
      </c>
      <c r="J86">
        <v>-1.33</v>
      </c>
      <c r="K86">
        <v>2.58</v>
      </c>
      <c r="L86">
        <v>1.25</v>
      </c>
      <c r="M86">
        <v>2.95</v>
      </c>
      <c r="N86">
        <f t="shared" si="3"/>
        <v>2.9100829192270976</v>
      </c>
      <c r="O86">
        <f t="shared" si="4"/>
        <v>1.5933733374304279E-3</v>
      </c>
      <c r="P86">
        <f t="shared" si="5"/>
        <v>3.9917080772902569E-2</v>
      </c>
    </row>
    <row r="87" spans="5:17" x14ac:dyDescent="0.35">
      <c r="E87">
        <v>83</v>
      </c>
      <c r="F87" t="s">
        <v>121</v>
      </c>
      <c r="G87" t="s">
        <v>24</v>
      </c>
      <c r="H87">
        <v>79</v>
      </c>
      <c r="I87">
        <v>30.1</v>
      </c>
      <c r="J87">
        <v>-1.4</v>
      </c>
      <c r="K87">
        <v>2.64</v>
      </c>
      <c r="L87">
        <v>1.24</v>
      </c>
      <c r="M87">
        <v>6.73</v>
      </c>
      <c r="N87">
        <f t="shared" si="3"/>
        <v>6.6035242281510076</v>
      </c>
      <c r="O87">
        <f t="shared" si="4"/>
        <v>1.5996120864798489E-2</v>
      </c>
      <c r="P87">
        <f t="shared" si="5"/>
        <v>0.12647577184899284</v>
      </c>
      <c r="Q87">
        <f>RANK(J87,J:J,1)</f>
        <v>217</v>
      </c>
    </row>
    <row r="88" spans="5:17" x14ac:dyDescent="0.35">
      <c r="E88">
        <v>84</v>
      </c>
      <c r="F88" t="s">
        <v>122</v>
      </c>
      <c r="G88" t="s">
        <v>61</v>
      </c>
      <c r="H88">
        <v>65</v>
      </c>
      <c r="I88">
        <v>18.3</v>
      </c>
      <c r="J88">
        <v>-0.71</v>
      </c>
      <c r="K88">
        <v>1.94</v>
      </c>
      <c r="L88">
        <v>1.23</v>
      </c>
      <c r="M88">
        <v>3.24</v>
      </c>
      <c r="N88">
        <f t="shared" si="3"/>
        <v>3.295681189245371</v>
      </c>
      <c r="O88">
        <f t="shared" si="4"/>
        <v>3.1003948357787967E-3</v>
      </c>
      <c r="P88">
        <f t="shared" si="5"/>
        <v>5.5681189245370799E-2</v>
      </c>
    </row>
    <row r="89" spans="5:17" x14ac:dyDescent="0.35">
      <c r="E89">
        <v>85</v>
      </c>
      <c r="F89" t="s">
        <v>123</v>
      </c>
      <c r="G89" t="s">
        <v>100</v>
      </c>
      <c r="H89">
        <v>64</v>
      </c>
      <c r="I89">
        <v>21.3</v>
      </c>
      <c r="J89">
        <v>-0.67</v>
      </c>
      <c r="K89">
        <v>1.89</v>
      </c>
      <c r="L89">
        <v>1.22</v>
      </c>
      <c r="M89">
        <v>3.94</v>
      </c>
      <c r="N89">
        <f t="shared" si="3"/>
        <v>3.768222754673709</v>
      </c>
      <c r="O89">
        <f t="shared" si="4"/>
        <v>2.9507422011888731E-2</v>
      </c>
      <c r="P89">
        <f t="shared" si="5"/>
        <v>0.17177724532629091</v>
      </c>
    </row>
    <row r="90" spans="5:17" x14ac:dyDescent="0.35">
      <c r="E90">
        <v>86</v>
      </c>
      <c r="F90" t="s">
        <v>124</v>
      </c>
      <c r="G90" t="s">
        <v>100</v>
      </c>
      <c r="H90">
        <v>47</v>
      </c>
      <c r="I90">
        <v>27.6</v>
      </c>
      <c r="J90">
        <v>-1.06</v>
      </c>
      <c r="K90">
        <v>2.2000000000000002</v>
      </c>
      <c r="L90">
        <v>1.1399999999999999</v>
      </c>
      <c r="M90">
        <v>3.55</v>
      </c>
      <c r="N90">
        <f t="shared" si="3"/>
        <v>3.5194050379685335</v>
      </c>
      <c r="O90">
        <f t="shared" si="4"/>
        <v>9.3605170170686311E-4</v>
      </c>
      <c r="P90">
        <f t="shared" si="5"/>
        <v>3.0594962031466277E-2</v>
      </c>
    </row>
    <row r="91" spans="5:17" x14ac:dyDescent="0.35">
      <c r="E91">
        <v>87</v>
      </c>
      <c r="F91" t="s">
        <v>125</v>
      </c>
      <c r="G91" t="s">
        <v>55</v>
      </c>
      <c r="H91">
        <v>80</v>
      </c>
      <c r="I91">
        <v>35</v>
      </c>
      <c r="J91">
        <v>3.01</v>
      </c>
      <c r="K91">
        <v>-1.87</v>
      </c>
      <c r="L91">
        <v>1.1399999999999999</v>
      </c>
      <c r="M91">
        <v>7.52</v>
      </c>
      <c r="N91">
        <f t="shared" si="3"/>
        <v>7.5966189533702542</v>
      </c>
      <c r="O91">
        <f t="shared" si="4"/>
        <v>5.8704640155532476E-3</v>
      </c>
      <c r="P91">
        <f t="shared" si="5"/>
        <v>7.6618953370254594E-2</v>
      </c>
    </row>
    <row r="92" spans="5:17" x14ac:dyDescent="0.35">
      <c r="E92">
        <v>88</v>
      </c>
      <c r="F92" t="s">
        <v>126</v>
      </c>
      <c r="G92" t="s">
        <v>16</v>
      </c>
      <c r="H92">
        <v>79</v>
      </c>
      <c r="I92">
        <v>18.7</v>
      </c>
      <c r="J92">
        <v>-0.38</v>
      </c>
      <c r="K92">
        <v>1.5</v>
      </c>
      <c r="L92">
        <v>1.1200000000000001</v>
      </c>
      <c r="M92">
        <v>3.98</v>
      </c>
      <c r="N92">
        <f t="shared" si="3"/>
        <v>3.9891321663227326</v>
      </c>
      <c r="O92">
        <f t="shared" si="4"/>
        <v>8.3396461746051739E-5</v>
      </c>
      <c r="P92">
        <f t="shared" si="5"/>
        <v>9.1321663227326155E-3</v>
      </c>
    </row>
    <row r="93" spans="5:17" x14ac:dyDescent="0.35">
      <c r="E93">
        <v>89</v>
      </c>
      <c r="F93" t="s">
        <v>127</v>
      </c>
      <c r="G93" t="s">
        <v>128</v>
      </c>
      <c r="H93">
        <v>81</v>
      </c>
      <c r="I93">
        <v>27.6</v>
      </c>
      <c r="J93">
        <v>-0.69</v>
      </c>
      <c r="K93">
        <v>1.78</v>
      </c>
      <c r="L93">
        <v>1.0900000000000001</v>
      </c>
      <c r="M93">
        <v>5.98</v>
      </c>
      <c r="N93">
        <f t="shared" si="3"/>
        <v>5.993860734165092</v>
      </c>
      <c r="O93">
        <f t="shared" si="4"/>
        <v>1.9211995159533734E-4</v>
      </c>
      <c r="P93">
        <f t="shared" si="5"/>
        <v>1.3860734165091593E-2</v>
      </c>
    </row>
    <row r="94" spans="5:17" x14ac:dyDescent="0.35">
      <c r="E94">
        <v>90</v>
      </c>
      <c r="F94" t="s">
        <v>129</v>
      </c>
      <c r="G94" t="s">
        <v>9</v>
      </c>
      <c r="H94">
        <v>74</v>
      </c>
      <c r="I94">
        <v>18.899999999999999</v>
      </c>
      <c r="J94">
        <v>1.62</v>
      </c>
      <c r="K94">
        <v>-0.57999999999999996</v>
      </c>
      <c r="L94">
        <v>1.04</v>
      </c>
      <c r="M94">
        <v>3.7</v>
      </c>
      <c r="N94">
        <f t="shared" si="3"/>
        <v>3.7050537127372523</v>
      </c>
      <c r="O94">
        <f t="shared" si="4"/>
        <v>2.5540012430663919E-5</v>
      </c>
      <c r="P94">
        <f t="shared" si="5"/>
        <v>5.0537127372520807E-3</v>
      </c>
    </row>
    <row r="95" spans="5:17" x14ac:dyDescent="0.35">
      <c r="E95">
        <v>91</v>
      </c>
      <c r="F95" t="s">
        <v>130</v>
      </c>
      <c r="G95" t="s">
        <v>30</v>
      </c>
      <c r="H95">
        <v>75</v>
      </c>
      <c r="I95">
        <v>31</v>
      </c>
      <c r="J95">
        <v>1.51</v>
      </c>
      <c r="K95">
        <v>-0.48</v>
      </c>
      <c r="L95">
        <v>1.03</v>
      </c>
      <c r="M95">
        <v>6.36</v>
      </c>
      <c r="N95">
        <f t="shared" si="3"/>
        <v>6.1443236264475622</v>
      </c>
      <c r="O95">
        <f t="shared" si="4"/>
        <v>4.6516298108730807E-2</v>
      </c>
      <c r="P95">
        <f t="shared" si="5"/>
        <v>0.21567637355243807</v>
      </c>
    </row>
    <row r="96" spans="5:17" x14ac:dyDescent="0.35">
      <c r="E96">
        <v>92</v>
      </c>
      <c r="F96" t="s">
        <v>131</v>
      </c>
      <c r="G96" t="s">
        <v>16</v>
      </c>
      <c r="H96">
        <v>72</v>
      </c>
      <c r="I96">
        <v>32.4</v>
      </c>
      <c r="J96">
        <v>-0.09</v>
      </c>
      <c r="K96">
        <v>1.05</v>
      </c>
      <c r="L96">
        <v>0.96</v>
      </c>
      <c r="M96">
        <v>5.79</v>
      </c>
      <c r="N96">
        <f t="shared" si="3"/>
        <v>6.0604892186766399</v>
      </c>
      <c r="O96">
        <f t="shared" si="4"/>
        <v>7.316441742029911E-2</v>
      </c>
      <c r="P96">
        <f t="shared" si="5"/>
        <v>0.27048921867663989</v>
      </c>
    </row>
    <row r="97" spans="5:16" x14ac:dyDescent="0.35">
      <c r="E97">
        <v>93</v>
      </c>
      <c r="F97" t="s">
        <v>132</v>
      </c>
      <c r="G97" t="s">
        <v>53</v>
      </c>
      <c r="H97">
        <v>77</v>
      </c>
      <c r="I97">
        <v>34</v>
      </c>
      <c r="J97">
        <v>1.3</v>
      </c>
      <c r="K97">
        <v>-0.35</v>
      </c>
      <c r="L97">
        <v>0.95</v>
      </c>
      <c r="M97">
        <v>6.73</v>
      </c>
      <c r="N97">
        <f t="shared" si="3"/>
        <v>6.7846782251688191</v>
      </c>
      <c r="O97">
        <f t="shared" si="4"/>
        <v>2.9897083076120393E-3</v>
      </c>
      <c r="P97">
        <f t="shared" si="5"/>
        <v>5.4678225168818706E-2</v>
      </c>
    </row>
    <row r="98" spans="5:16" x14ac:dyDescent="0.35">
      <c r="E98">
        <v>94</v>
      </c>
      <c r="F98" t="s">
        <v>133</v>
      </c>
      <c r="G98" t="s">
        <v>134</v>
      </c>
      <c r="H98">
        <v>73</v>
      </c>
      <c r="I98">
        <v>12.4</v>
      </c>
      <c r="J98">
        <v>-2.71</v>
      </c>
      <c r="K98">
        <v>3.66</v>
      </c>
      <c r="L98">
        <v>0.95</v>
      </c>
      <c r="M98">
        <v>2.23</v>
      </c>
      <c r="N98">
        <f t="shared" si="3"/>
        <v>2.3458711724304102</v>
      </c>
      <c r="O98">
        <f t="shared" si="4"/>
        <v>1.3426128600397859E-2</v>
      </c>
      <c r="P98">
        <f t="shared" si="5"/>
        <v>0.11587117243041023</v>
      </c>
    </row>
    <row r="99" spans="5:16" x14ac:dyDescent="0.35">
      <c r="E99">
        <v>95</v>
      </c>
      <c r="F99" t="s">
        <v>135</v>
      </c>
      <c r="G99" t="s">
        <v>13</v>
      </c>
      <c r="H99">
        <v>77</v>
      </c>
      <c r="I99">
        <v>9.6</v>
      </c>
      <c r="J99">
        <v>0.83</v>
      </c>
      <c r="K99">
        <v>0.11</v>
      </c>
      <c r="L99">
        <v>0.94</v>
      </c>
      <c r="M99">
        <v>2.04</v>
      </c>
      <c r="N99">
        <f t="shared" si="3"/>
        <v>1.9109457701346153</v>
      </c>
      <c r="O99">
        <f t="shared" si="4"/>
        <v>1.665499424614756E-2</v>
      </c>
      <c r="P99">
        <f t="shared" si="5"/>
        <v>0.12905422986538473</v>
      </c>
    </row>
    <row r="100" spans="5:16" x14ac:dyDescent="0.35">
      <c r="E100">
        <v>96</v>
      </c>
      <c r="F100" t="s">
        <v>136</v>
      </c>
      <c r="G100" t="s">
        <v>110</v>
      </c>
      <c r="H100">
        <v>82</v>
      </c>
      <c r="I100">
        <v>31.3</v>
      </c>
      <c r="J100">
        <v>1.19</v>
      </c>
      <c r="K100">
        <v>-0.25</v>
      </c>
      <c r="L100">
        <v>0.94</v>
      </c>
      <c r="M100">
        <v>6.55</v>
      </c>
      <c r="N100">
        <f t="shared" si="3"/>
        <v>6.6350560249289821</v>
      </c>
      <c r="O100">
        <f t="shared" si="4"/>
        <v>7.2345273767196469E-3</v>
      </c>
      <c r="P100">
        <f t="shared" si="5"/>
        <v>8.5056024928982232E-2</v>
      </c>
    </row>
    <row r="101" spans="5:16" x14ac:dyDescent="0.35">
      <c r="E101">
        <v>97</v>
      </c>
      <c r="F101" t="s">
        <v>137</v>
      </c>
      <c r="G101" t="s">
        <v>138</v>
      </c>
      <c r="H101">
        <v>81</v>
      </c>
      <c r="I101">
        <v>26.5</v>
      </c>
      <c r="J101">
        <v>0.71</v>
      </c>
      <c r="K101">
        <v>0.22</v>
      </c>
      <c r="L101">
        <v>0.93</v>
      </c>
      <c r="M101">
        <v>5.6</v>
      </c>
      <c r="N101">
        <f t="shared" si="3"/>
        <v>5.5353033932259841</v>
      </c>
      <c r="O101">
        <f t="shared" si="4"/>
        <v>4.1856509280715961E-3</v>
      </c>
      <c r="P101">
        <f t="shared" si="5"/>
        <v>6.4696606774015564E-2</v>
      </c>
    </row>
    <row r="102" spans="5:16" x14ac:dyDescent="0.35">
      <c r="E102">
        <v>98</v>
      </c>
      <c r="F102" t="s">
        <v>139</v>
      </c>
      <c r="G102" t="s">
        <v>72</v>
      </c>
      <c r="H102">
        <v>73</v>
      </c>
      <c r="I102">
        <v>33.700000000000003</v>
      </c>
      <c r="J102">
        <v>2.54</v>
      </c>
      <c r="K102">
        <v>-1.62</v>
      </c>
      <c r="L102">
        <v>0.92</v>
      </c>
      <c r="M102">
        <v>6.3</v>
      </c>
      <c r="N102">
        <f t="shared" si="3"/>
        <v>6.3282664794876489</v>
      </c>
      <c r="O102">
        <f t="shared" si="4"/>
        <v>7.9899386262568411E-4</v>
      </c>
      <c r="P102">
        <f t="shared" si="5"/>
        <v>2.8266479487649043E-2</v>
      </c>
    </row>
    <row r="103" spans="5:16" x14ac:dyDescent="0.35">
      <c r="E103">
        <v>99</v>
      </c>
      <c r="F103" t="s">
        <v>140</v>
      </c>
      <c r="G103" t="s">
        <v>32</v>
      </c>
      <c r="H103">
        <v>74</v>
      </c>
      <c r="I103">
        <v>29.7</v>
      </c>
      <c r="J103">
        <v>-1.7</v>
      </c>
      <c r="K103">
        <v>2.6</v>
      </c>
      <c r="L103">
        <v>0.9</v>
      </c>
      <c r="M103">
        <v>5.65</v>
      </c>
      <c r="N103">
        <f t="shared" si="3"/>
        <v>5.6254208630362079</v>
      </c>
      <c r="O103">
        <f t="shared" si="4"/>
        <v>6.0413397388486769E-4</v>
      </c>
      <c r="P103">
        <f t="shared" si="5"/>
        <v>2.4579136963792436E-2</v>
      </c>
    </row>
    <row r="104" spans="5:16" x14ac:dyDescent="0.35">
      <c r="E104">
        <v>100</v>
      </c>
      <c r="F104" t="s">
        <v>141</v>
      </c>
      <c r="G104" t="s">
        <v>142</v>
      </c>
      <c r="H104">
        <v>63</v>
      </c>
      <c r="I104">
        <v>22.9</v>
      </c>
      <c r="J104">
        <v>-1.26</v>
      </c>
      <c r="K104">
        <v>2.16</v>
      </c>
      <c r="L104">
        <v>0.9</v>
      </c>
      <c r="M104">
        <v>3.79</v>
      </c>
      <c r="N104">
        <f t="shared" si="3"/>
        <v>3.6926902716818346</v>
      </c>
      <c r="O104">
        <f t="shared" si="4"/>
        <v>9.4691832253551659E-3</v>
      </c>
      <c r="P104">
        <f t="shared" si="5"/>
        <v>9.7309728318165423E-2</v>
      </c>
    </row>
    <row r="105" spans="5:16" x14ac:dyDescent="0.35">
      <c r="E105">
        <v>101</v>
      </c>
      <c r="F105" t="s">
        <v>143</v>
      </c>
      <c r="G105" t="s">
        <v>48</v>
      </c>
      <c r="H105">
        <v>31</v>
      </c>
      <c r="I105">
        <v>17.899999999999999</v>
      </c>
      <c r="J105">
        <v>-2.2200000000000002</v>
      </c>
      <c r="K105">
        <v>3.11</v>
      </c>
      <c r="L105">
        <v>0.89</v>
      </c>
      <c r="M105">
        <v>1.44</v>
      </c>
      <c r="N105">
        <f t="shared" si="3"/>
        <v>1.4167556077283043</v>
      </c>
      <c r="O105">
        <f t="shared" si="4"/>
        <v>5.4030177208046269E-4</v>
      </c>
      <c r="P105">
        <f t="shared" si="5"/>
        <v>2.3244392271695613E-2</v>
      </c>
    </row>
    <row r="106" spans="5:16" x14ac:dyDescent="0.35">
      <c r="E106">
        <v>102</v>
      </c>
      <c r="F106" t="s">
        <v>144</v>
      </c>
      <c r="G106" t="s">
        <v>55</v>
      </c>
      <c r="H106">
        <v>77</v>
      </c>
      <c r="I106">
        <v>28.9</v>
      </c>
      <c r="J106">
        <v>0.38</v>
      </c>
      <c r="K106">
        <v>0.49</v>
      </c>
      <c r="L106">
        <v>0.87</v>
      </c>
      <c r="M106">
        <v>5.67</v>
      </c>
      <c r="N106">
        <f t="shared" si="3"/>
        <v>5.6531085243208574</v>
      </c>
      <c r="O106">
        <f t="shared" si="4"/>
        <v>2.8532195061906291E-4</v>
      </c>
      <c r="P106">
        <f t="shared" si="5"/>
        <v>1.6891475679142509E-2</v>
      </c>
    </row>
    <row r="107" spans="5:16" x14ac:dyDescent="0.35">
      <c r="E107">
        <v>103</v>
      </c>
      <c r="F107" t="s">
        <v>145</v>
      </c>
      <c r="G107" t="s">
        <v>64</v>
      </c>
      <c r="H107">
        <v>74</v>
      </c>
      <c r="I107">
        <v>30.2</v>
      </c>
      <c r="J107">
        <v>-1.0900000000000001</v>
      </c>
      <c r="K107">
        <v>1.94</v>
      </c>
      <c r="L107">
        <v>0.85</v>
      </c>
      <c r="M107">
        <v>5.66</v>
      </c>
      <c r="N107">
        <f t="shared" si="3"/>
        <v>5.6486536183655103</v>
      </c>
      <c r="O107">
        <f t="shared" si="4"/>
        <v>1.2874037619548892E-4</v>
      </c>
      <c r="P107">
        <f t="shared" si="5"/>
        <v>1.1346381634489866E-2</v>
      </c>
    </row>
    <row r="108" spans="5:16" x14ac:dyDescent="0.35">
      <c r="E108">
        <v>104</v>
      </c>
      <c r="F108" t="s">
        <v>146</v>
      </c>
      <c r="G108" t="s">
        <v>26</v>
      </c>
      <c r="H108">
        <v>72</v>
      </c>
      <c r="I108">
        <v>26.1</v>
      </c>
      <c r="J108">
        <v>0</v>
      </c>
      <c r="K108">
        <v>0.83</v>
      </c>
      <c r="L108">
        <v>0.83</v>
      </c>
      <c r="M108">
        <v>4.66</v>
      </c>
      <c r="N108">
        <f t="shared" si="3"/>
        <v>4.725803800405477</v>
      </c>
      <c r="O108">
        <f t="shared" si="4"/>
        <v>4.330140147803834E-3</v>
      </c>
      <c r="P108">
        <f t="shared" si="5"/>
        <v>6.5803800405476842E-2</v>
      </c>
    </row>
    <row r="109" spans="5:16" x14ac:dyDescent="0.35">
      <c r="E109">
        <v>105</v>
      </c>
      <c r="F109" t="s">
        <v>147</v>
      </c>
      <c r="G109" t="s">
        <v>32</v>
      </c>
      <c r="H109">
        <v>79</v>
      </c>
      <c r="I109">
        <v>27.3</v>
      </c>
      <c r="J109">
        <v>1.9</v>
      </c>
      <c r="K109">
        <v>-1.08</v>
      </c>
      <c r="L109">
        <v>0.82</v>
      </c>
      <c r="M109">
        <v>5.45</v>
      </c>
      <c r="N109">
        <f t="shared" si="3"/>
        <v>5.4098648503738005</v>
      </c>
      <c r="O109">
        <f t="shared" si="4"/>
        <v>1.6108302355174367E-3</v>
      </c>
      <c r="P109">
        <f t="shared" si="5"/>
        <v>4.0135149626199684E-2</v>
      </c>
    </row>
    <row r="110" spans="5:16" x14ac:dyDescent="0.35">
      <c r="E110">
        <v>106</v>
      </c>
      <c r="F110" t="s">
        <v>148</v>
      </c>
      <c r="G110" t="s">
        <v>149</v>
      </c>
      <c r="H110">
        <v>75</v>
      </c>
      <c r="I110">
        <v>28.8</v>
      </c>
      <c r="J110">
        <v>-1.38</v>
      </c>
      <c r="K110">
        <v>2.15</v>
      </c>
      <c r="L110">
        <v>0.77</v>
      </c>
      <c r="M110">
        <v>5.44</v>
      </c>
      <c r="N110">
        <f t="shared" si="3"/>
        <v>5.3490634527645398</v>
      </c>
      <c r="O110">
        <f t="shared" si="4"/>
        <v>8.2694556231071616E-3</v>
      </c>
      <c r="P110">
        <f t="shared" si="5"/>
        <v>9.093654723546063E-2</v>
      </c>
    </row>
    <row r="111" spans="5:16" x14ac:dyDescent="0.35">
      <c r="E111">
        <v>107</v>
      </c>
      <c r="F111" t="s">
        <v>150</v>
      </c>
      <c r="G111" t="s">
        <v>11</v>
      </c>
      <c r="H111">
        <v>80</v>
      </c>
      <c r="I111">
        <v>22.3</v>
      </c>
      <c r="J111">
        <v>-1.56</v>
      </c>
      <c r="K111">
        <v>2.3199999999999998</v>
      </c>
      <c r="L111">
        <v>0.76</v>
      </c>
      <c r="M111">
        <v>4.43</v>
      </c>
      <c r="N111">
        <f t="shared" si="3"/>
        <v>4.4065193385877093</v>
      </c>
      <c r="O111">
        <f t="shared" si="4"/>
        <v>5.5134146035862514E-4</v>
      </c>
      <c r="P111">
        <f t="shared" si="5"/>
        <v>2.3480661412290438E-2</v>
      </c>
    </row>
    <row r="112" spans="5:16" x14ac:dyDescent="0.35">
      <c r="E112">
        <v>108</v>
      </c>
      <c r="F112" t="s">
        <v>151</v>
      </c>
      <c r="G112" t="s">
        <v>43</v>
      </c>
      <c r="H112">
        <v>79</v>
      </c>
      <c r="I112">
        <v>30.4</v>
      </c>
      <c r="J112">
        <v>0.26</v>
      </c>
      <c r="K112">
        <v>0.49</v>
      </c>
      <c r="L112">
        <v>0.75</v>
      </c>
      <c r="M112">
        <v>5.98</v>
      </c>
      <c r="N112">
        <f t="shared" si="3"/>
        <v>5.9166438086669224</v>
      </c>
      <c r="O112">
        <f t="shared" si="4"/>
        <v>4.0140069802335901E-3</v>
      </c>
      <c r="P112">
        <f t="shared" si="5"/>
        <v>6.3356191333078016E-2</v>
      </c>
    </row>
    <row r="113" spans="5:16" x14ac:dyDescent="0.35">
      <c r="E113">
        <v>109</v>
      </c>
      <c r="F113" t="s">
        <v>152</v>
      </c>
      <c r="G113" t="s">
        <v>134</v>
      </c>
      <c r="H113">
        <v>65</v>
      </c>
      <c r="I113">
        <v>16.7</v>
      </c>
      <c r="J113">
        <v>0.38</v>
      </c>
      <c r="K113">
        <v>0.32</v>
      </c>
      <c r="L113">
        <v>0.7</v>
      </c>
      <c r="M113">
        <v>2.58</v>
      </c>
      <c r="N113">
        <f t="shared" si="3"/>
        <v>2.6395503917914107</v>
      </c>
      <c r="O113">
        <f t="shared" si="4"/>
        <v>3.5462491625105077E-3</v>
      </c>
      <c r="P113">
        <f t="shared" si="5"/>
        <v>5.955039179141064E-2</v>
      </c>
    </row>
    <row r="114" spans="5:16" x14ac:dyDescent="0.35">
      <c r="E114">
        <v>110</v>
      </c>
      <c r="F114" t="s">
        <v>153</v>
      </c>
      <c r="G114" t="s">
        <v>72</v>
      </c>
      <c r="H114">
        <v>62</v>
      </c>
      <c r="I114">
        <v>24.2</v>
      </c>
      <c r="J114">
        <v>2.2599999999999998</v>
      </c>
      <c r="K114">
        <v>-1.6</v>
      </c>
      <c r="L114">
        <v>0.66</v>
      </c>
      <c r="M114">
        <v>3.58</v>
      </c>
      <c r="N114">
        <f t="shared" si="3"/>
        <v>3.6100522842659761</v>
      </c>
      <c r="O114">
        <f t="shared" si="4"/>
        <v>9.0313978960303222E-4</v>
      </c>
      <c r="P114">
        <f t="shared" si="5"/>
        <v>3.0052284265976059E-2</v>
      </c>
    </row>
    <row r="115" spans="5:16" x14ac:dyDescent="0.35">
      <c r="E115">
        <v>111</v>
      </c>
      <c r="F115" t="s">
        <v>154</v>
      </c>
      <c r="G115" t="s">
        <v>142</v>
      </c>
      <c r="H115">
        <v>60</v>
      </c>
      <c r="I115">
        <v>25.9</v>
      </c>
      <c r="J115">
        <v>2.2799999999999998</v>
      </c>
      <c r="K115">
        <v>-1.63</v>
      </c>
      <c r="L115">
        <v>0.65</v>
      </c>
      <c r="M115">
        <v>3.82</v>
      </c>
      <c r="N115">
        <f t="shared" si="3"/>
        <v>3.729077378110679</v>
      </c>
      <c r="O115">
        <f t="shared" si="4"/>
        <v>8.2669231712284123E-3</v>
      </c>
      <c r="P115">
        <f t="shared" si="5"/>
        <v>9.0922621889320876E-2</v>
      </c>
    </row>
    <row r="116" spans="5:16" x14ac:dyDescent="0.35">
      <c r="E116">
        <v>112</v>
      </c>
      <c r="F116" t="s">
        <v>155</v>
      </c>
      <c r="G116" t="s">
        <v>138</v>
      </c>
      <c r="H116">
        <v>65</v>
      </c>
      <c r="I116">
        <v>21.4</v>
      </c>
      <c r="J116">
        <v>-2.11</v>
      </c>
      <c r="K116">
        <v>2.73</v>
      </c>
      <c r="L116">
        <v>0.62</v>
      </c>
      <c r="M116">
        <v>3.32</v>
      </c>
      <c r="N116">
        <f t="shared" si="3"/>
        <v>3.3112407935835351</v>
      </c>
      <c r="O116">
        <f t="shared" si="4"/>
        <v>7.6723697046237615E-5</v>
      </c>
      <c r="P116">
        <f t="shared" si="5"/>
        <v>8.7592064164647709E-3</v>
      </c>
    </row>
    <row r="117" spans="5:16" x14ac:dyDescent="0.35">
      <c r="E117">
        <v>113</v>
      </c>
      <c r="F117" t="s">
        <v>156</v>
      </c>
      <c r="G117" t="s">
        <v>72</v>
      </c>
      <c r="H117">
        <v>68</v>
      </c>
      <c r="I117">
        <v>15.7</v>
      </c>
      <c r="J117">
        <v>-0.64</v>
      </c>
      <c r="K117">
        <v>1.24</v>
      </c>
      <c r="L117">
        <v>0.6</v>
      </c>
      <c r="M117">
        <v>2.5</v>
      </c>
      <c r="N117">
        <f t="shared" si="3"/>
        <v>2.5277379656707732</v>
      </c>
      <c r="O117">
        <f t="shared" si="4"/>
        <v>7.6939473955299508E-4</v>
      </c>
      <c r="P117">
        <f t="shared" si="5"/>
        <v>2.7737965670773246E-2</v>
      </c>
    </row>
    <row r="118" spans="5:16" x14ac:dyDescent="0.35">
      <c r="E118">
        <v>114</v>
      </c>
      <c r="F118" t="s">
        <v>157</v>
      </c>
      <c r="G118" t="s">
        <v>158</v>
      </c>
      <c r="H118">
        <v>79</v>
      </c>
      <c r="I118">
        <v>30.7</v>
      </c>
      <c r="J118">
        <v>-0.51</v>
      </c>
      <c r="K118">
        <v>1.08</v>
      </c>
      <c r="L118">
        <v>0.56999999999999995</v>
      </c>
      <c r="M118">
        <v>5.7</v>
      </c>
      <c r="N118">
        <f t="shared" si="3"/>
        <v>5.695802443268601</v>
      </c>
      <c r="O118">
        <f t="shared" si="4"/>
        <v>1.7619482513314821E-5</v>
      </c>
      <c r="P118">
        <f t="shared" si="5"/>
        <v>4.1975567313992102E-3</v>
      </c>
    </row>
    <row r="119" spans="5:16" x14ac:dyDescent="0.35">
      <c r="E119">
        <v>115</v>
      </c>
      <c r="F119" t="s">
        <v>159</v>
      </c>
      <c r="G119" t="s">
        <v>100</v>
      </c>
      <c r="H119">
        <v>47</v>
      </c>
      <c r="I119">
        <v>15.1</v>
      </c>
      <c r="J119">
        <v>-0.94</v>
      </c>
      <c r="K119">
        <v>1.49</v>
      </c>
      <c r="L119">
        <v>0.55000000000000004</v>
      </c>
      <c r="M119">
        <v>1.75</v>
      </c>
      <c r="N119">
        <f t="shared" si="3"/>
        <v>1.6576473890193271</v>
      </c>
      <c r="O119">
        <f t="shared" si="4"/>
        <v>8.5290047549475105E-3</v>
      </c>
      <c r="P119">
        <f t="shared" si="5"/>
        <v>9.2352610980672933E-2</v>
      </c>
    </row>
    <row r="120" spans="5:16" x14ac:dyDescent="0.35">
      <c r="E120">
        <v>116</v>
      </c>
      <c r="F120" t="s">
        <v>160</v>
      </c>
      <c r="G120" t="s">
        <v>110</v>
      </c>
      <c r="H120">
        <v>81</v>
      </c>
      <c r="I120">
        <v>24.1</v>
      </c>
      <c r="J120">
        <v>0.28000000000000003</v>
      </c>
      <c r="K120">
        <v>0.25</v>
      </c>
      <c r="L120">
        <v>0.53</v>
      </c>
      <c r="M120">
        <v>4.4800000000000004</v>
      </c>
      <c r="N120">
        <f t="shared" si="3"/>
        <v>4.5345508927363225</v>
      </c>
      <c r="O120">
        <f t="shared" si="4"/>
        <v>2.9757998983297165E-3</v>
      </c>
      <c r="P120">
        <f t="shared" si="5"/>
        <v>5.4550892736322076E-2</v>
      </c>
    </row>
    <row r="121" spans="5:16" x14ac:dyDescent="0.35">
      <c r="E121">
        <v>117</v>
      </c>
      <c r="F121" t="s">
        <v>161</v>
      </c>
      <c r="G121" t="s">
        <v>134</v>
      </c>
      <c r="H121">
        <v>70</v>
      </c>
      <c r="I121">
        <v>29</v>
      </c>
      <c r="J121">
        <v>0.52</v>
      </c>
      <c r="K121">
        <v>0.01</v>
      </c>
      <c r="L121">
        <v>0.53</v>
      </c>
      <c r="M121">
        <v>4.51</v>
      </c>
      <c r="N121">
        <f t="shared" si="3"/>
        <v>4.7155055131677353</v>
      </c>
      <c r="O121">
        <f t="shared" si="4"/>
        <v>4.2232515942334292E-2</v>
      </c>
      <c r="P121">
        <f t="shared" si="5"/>
        <v>0.20550551316773547</v>
      </c>
    </row>
    <row r="122" spans="5:16" x14ac:dyDescent="0.35">
      <c r="E122">
        <v>118</v>
      </c>
      <c r="F122" t="s">
        <v>162</v>
      </c>
      <c r="G122" t="s">
        <v>110</v>
      </c>
      <c r="H122">
        <v>79</v>
      </c>
      <c r="I122">
        <v>32.5</v>
      </c>
      <c r="J122">
        <v>-0.11</v>
      </c>
      <c r="K122">
        <v>0.63</v>
      </c>
      <c r="L122">
        <v>0.52</v>
      </c>
      <c r="M122">
        <v>5.85</v>
      </c>
      <c r="N122">
        <f t="shared" si="3"/>
        <v>5.947646884604632</v>
      </c>
      <c r="O122">
        <f t="shared" si="4"/>
        <v>9.5349140729903831E-3</v>
      </c>
      <c r="P122">
        <f t="shared" si="5"/>
        <v>9.7646884604632334E-2</v>
      </c>
    </row>
    <row r="123" spans="5:16" x14ac:dyDescent="0.35">
      <c r="E123">
        <v>119</v>
      </c>
      <c r="F123" t="s">
        <v>163</v>
      </c>
      <c r="G123" t="s">
        <v>18</v>
      </c>
      <c r="H123">
        <v>57</v>
      </c>
      <c r="I123">
        <v>31.3</v>
      </c>
      <c r="J123">
        <v>2.88</v>
      </c>
      <c r="K123">
        <v>-2.37</v>
      </c>
      <c r="L123">
        <v>0.51</v>
      </c>
      <c r="M123">
        <v>4.29</v>
      </c>
      <c r="N123">
        <f t="shared" si="3"/>
        <v>4.1214791884224704</v>
      </c>
      <c r="O123">
        <f t="shared" si="4"/>
        <v>2.8399263934749244E-2</v>
      </c>
      <c r="P123">
        <f t="shared" si="5"/>
        <v>0.16852081157752963</v>
      </c>
    </row>
    <row r="124" spans="5:16" x14ac:dyDescent="0.35">
      <c r="E124">
        <v>120</v>
      </c>
      <c r="F124" t="s">
        <v>164</v>
      </c>
      <c r="G124" t="s">
        <v>53</v>
      </c>
      <c r="H124">
        <v>81</v>
      </c>
      <c r="I124">
        <v>29</v>
      </c>
      <c r="J124">
        <v>-1.97</v>
      </c>
      <c r="K124">
        <v>2.4700000000000002</v>
      </c>
      <c r="L124">
        <v>0.5</v>
      </c>
      <c r="M124">
        <v>5.3</v>
      </c>
      <c r="N124">
        <f t="shared" si="3"/>
        <v>5.4114393995671035</v>
      </c>
      <c r="O124">
        <f t="shared" si="4"/>
        <v>1.241873977587659E-2</v>
      </c>
      <c r="P124">
        <f t="shared" si="5"/>
        <v>0.11143939956710369</v>
      </c>
    </row>
    <row r="125" spans="5:16" x14ac:dyDescent="0.35">
      <c r="E125">
        <v>121</v>
      </c>
      <c r="F125" t="s">
        <v>165</v>
      </c>
      <c r="G125" t="s">
        <v>43</v>
      </c>
      <c r="H125">
        <v>75</v>
      </c>
      <c r="I125">
        <v>20.5</v>
      </c>
      <c r="J125">
        <v>-0.31</v>
      </c>
      <c r="K125">
        <v>0.81</v>
      </c>
      <c r="L125">
        <v>0.5</v>
      </c>
      <c r="M125">
        <v>3.54</v>
      </c>
      <c r="N125">
        <f t="shared" si="3"/>
        <v>3.5419702327945597</v>
      </c>
      <c r="O125">
        <f t="shared" si="4"/>
        <v>3.8818172647583535E-6</v>
      </c>
      <c r="P125">
        <f t="shared" si="5"/>
        <v>1.9702327945596565E-3</v>
      </c>
    </row>
    <row r="126" spans="5:16" x14ac:dyDescent="0.35">
      <c r="E126">
        <v>122</v>
      </c>
      <c r="F126" t="s">
        <v>166</v>
      </c>
      <c r="G126" t="s">
        <v>110</v>
      </c>
      <c r="H126">
        <v>75</v>
      </c>
      <c r="I126">
        <v>15.5</v>
      </c>
      <c r="J126">
        <v>-2.4500000000000002</v>
      </c>
      <c r="K126">
        <v>2.93</v>
      </c>
      <c r="L126">
        <v>0.48</v>
      </c>
      <c r="M126">
        <v>2.63</v>
      </c>
      <c r="N126">
        <f t="shared" si="3"/>
        <v>2.6632038556053264</v>
      </c>
      <c r="O126">
        <f t="shared" si="4"/>
        <v>1.1024960270593694E-3</v>
      </c>
      <c r="P126">
        <f t="shared" si="5"/>
        <v>3.320385560532646E-2</v>
      </c>
    </row>
    <row r="127" spans="5:16" x14ac:dyDescent="0.35">
      <c r="E127">
        <v>123</v>
      </c>
      <c r="F127" t="s">
        <v>167</v>
      </c>
      <c r="G127" t="s">
        <v>149</v>
      </c>
      <c r="H127">
        <v>80</v>
      </c>
      <c r="I127">
        <v>28.7</v>
      </c>
      <c r="J127">
        <v>1.25</v>
      </c>
      <c r="K127">
        <v>-0.78</v>
      </c>
      <c r="L127">
        <v>0.47</v>
      </c>
      <c r="M127">
        <v>5.32</v>
      </c>
      <c r="N127">
        <f t="shared" si="3"/>
        <v>5.2452850895819925</v>
      </c>
      <c r="O127">
        <f t="shared" si="4"/>
        <v>5.5823178387709336E-3</v>
      </c>
      <c r="P127">
        <f t="shared" si="5"/>
        <v>7.4714910418007818E-2</v>
      </c>
    </row>
    <row r="128" spans="5:16" x14ac:dyDescent="0.35">
      <c r="E128">
        <v>124</v>
      </c>
      <c r="F128" t="s">
        <v>168</v>
      </c>
      <c r="G128" t="s">
        <v>88</v>
      </c>
      <c r="H128">
        <v>36</v>
      </c>
      <c r="I128">
        <v>24.5</v>
      </c>
      <c r="J128">
        <v>0.48</v>
      </c>
      <c r="K128">
        <v>-0.03</v>
      </c>
      <c r="L128">
        <v>0.45</v>
      </c>
      <c r="M128">
        <v>2.21</v>
      </c>
      <c r="N128">
        <f t="shared" si="3"/>
        <v>2.0036741549099659</v>
      </c>
      <c r="O128">
        <f t="shared" si="4"/>
        <v>4.2570354352116722E-2</v>
      </c>
      <c r="P128">
        <f t="shared" si="5"/>
        <v>0.20632584509003404</v>
      </c>
    </row>
    <row r="129" spans="5:16" x14ac:dyDescent="0.35">
      <c r="E129">
        <v>125</v>
      </c>
      <c r="F129" t="s">
        <v>169</v>
      </c>
      <c r="G129" t="s">
        <v>53</v>
      </c>
      <c r="H129">
        <v>75</v>
      </c>
      <c r="I129">
        <v>26.1</v>
      </c>
      <c r="J129">
        <v>0.96</v>
      </c>
      <c r="K129">
        <v>-0.51</v>
      </c>
      <c r="L129">
        <v>0.45</v>
      </c>
      <c r="M129">
        <v>4.4000000000000004</v>
      </c>
      <c r="N129">
        <f t="shared" si="3"/>
        <v>4.4469298846216088</v>
      </c>
      <c r="O129">
        <f t="shared" si="4"/>
        <v>2.2024140705974773E-3</v>
      </c>
      <c r="P129">
        <f t="shared" si="5"/>
        <v>4.6929884621608409E-2</v>
      </c>
    </row>
    <row r="130" spans="5:16" x14ac:dyDescent="0.35">
      <c r="E130">
        <v>126</v>
      </c>
      <c r="F130" t="s">
        <v>170</v>
      </c>
      <c r="G130" t="s">
        <v>37</v>
      </c>
      <c r="H130">
        <v>80</v>
      </c>
      <c r="I130">
        <v>29.7</v>
      </c>
      <c r="J130">
        <v>-1.06</v>
      </c>
      <c r="K130">
        <v>1.49</v>
      </c>
      <c r="L130">
        <v>0.43</v>
      </c>
      <c r="M130">
        <v>5.4</v>
      </c>
      <c r="N130">
        <f t="shared" si="3"/>
        <v>5.3672580146861675</v>
      </c>
      <c r="O130">
        <f t="shared" si="4"/>
        <v>1.0720376022912478E-3</v>
      </c>
      <c r="P130">
        <f t="shared" si="5"/>
        <v>3.2741985313832878E-2</v>
      </c>
    </row>
    <row r="131" spans="5:16" x14ac:dyDescent="0.35">
      <c r="E131">
        <v>127</v>
      </c>
      <c r="F131" t="s">
        <v>171</v>
      </c>
      <c r="G131" t="s">
        <v>64</v>
      </c>
      <c r="H131">
        <v>76</v>
      </c>
      <c r="I131">
        <v>23.4</v>
      </c>
      <c r="J131">
        <v>1.3</v>
      </c>
      <c r="K131">
        <v>-0.95</v>
      </c>
      <c r="L131">
        <v>0.35</v>
      </c>
      <c r="M131">
        <v>3.85</v>
      </c>
      <c r="N131">
        <f t="shared" si="3"/>
        <v>3.9263110805191879</v>
      </c>
      <c r="O131">
        <f t="shared" si="4"/>
        <v>5.8233810100059603E-3</v>
      </c>
      <c r="P131">
        <f t="shared" si="5"/>
        <v>7.6311080519187779E-2</v>
      </c>
    </row>
    <row r="132" spans="5:16" x14ac:dyDescent="0.35">
      <c r="E132">
        <v>128</v>
      </c>
      <c r="F132" t="s">
        <v>172</v>
      </c>
      <c r="G132" t="s">
        <v>32</v>
      </c>
      <c r="H132">
        <v>62</v>
      </c>
      <c r="I132">
        <v>25.7</v>
      </c>
      <c r="J132">
        <v>-1.93</v>
      </c>
      <c r="K132">
        <v>2.27</v>
      </c>
      <c r="L132">
        <v>0.34</v>
      </c>
      <c r="M132">
        <v>3.55</v>
      </c>
      <c r="N132">
        <f t="shared" si="3"/>
        <v>3.5076805592698266</v>
      </c>
      <c r="O132">
        <f t="shared" si="4"/>
        <v>1.7909350637146458E-3</v>
      </c>
      <c r="P132">
        <f t="shared" si="5"/>
        <v>4.2319440730173241E-2</v>
      </c>
    </row>
    <row r="133" spans="5:16" x14ac:dyDescent="0.35">
      <c r="E133">
        <v>129</v>
      </c>
      <c r="F133" t="s">
        <v>173</v>
      </c>
      <c r="G133" t="s">
        <v>149</v>
      </c>
      <c r="H133">
        <v>82</v>
      </c>
      <c r="I133">
        <v>29.4</v>
      </c>
      <c r="J133">
        <v>1.1200000000000001</v>
      </c>
      <c r="K133">
        <v>-0.78</v>
      </c>
      <c r="L133">
        <v>0.34</v>
      </c>
      <c r="M133">
        <v>5.38</v>
      </c>
      <c r="N133">
        <f t="shared" ref="N133:N196" si="6">a*(I133)*H133*(L133-b)</f>
        <v>5.3070894265643895</v>
      </c>
      <c r="O133">
        <f t="shared" si="4"/>
        <v>5.3159517187095313E-3</v>
      </c>
      <c r="P133">
        <f t="shared" si="5"/>
        <v>7.291057343561036E-2</v>
      </c>
    </row>
    <row r="134" spans="5:16" x14ac:dyDescent="0.35">
      <c r="E134">
        <v>130</v>
      </c>
      <c r="F134" t="s">
        <v>174</v>
      </c>
      <c r="G134" t="s">
        <v>175</v>
      </c>
      <c r="H134">
        <v>27</v>
      </c>
      <c r="I134">
        <v>21.6</v>
      </c>
      <c r="J134">
        <v>-4.01</v>
      </c>
      <c r="K134">
        <v>4.34</v>
      </c>
      <c r="L134">
        <v>0.33</v>
      </c>
      <c r="M134">
        <v>1.2</v>
      </c>
      <c r="N134">
        <f t="shared" si="6"/>
        <v>1.2801151540043045</v>
      </c>
      <c r="O134">
        <f t="shared" ref="O134:O197" si="7">(N134-M134)^2</f>
        <v>6.4184379011334404E-3</v>
      </c>
      <c r="P134">
        <f t="shared" ref="P134:P197" si="8">ABS(M134-N134)</f>
        <v>8.0115154004304578E-2</v>
      </c>
    </row>
    <row r="135" spans="5:16" x14ac:dyDescent="0.35">
      <c r="E135">
        <v>131</v>
      </c>
      <c r="F135" t="s">
        <v>176</v>
      </c>
      <c r="G135" t="s">
        <v>72</v>
      </c>
      <c r="H135">
        <v>73</v>
      </c>
      <c r="I135">
        <v>29.8</v>
      </c>
      <c r="J135">
        <v>0.13</v>
      </c>
      <c r="K135">
        <v>0.18</v>
      </c>
      <c r="L135">
        <v>0.31</v>
      </c>
      <c r="M135">
        <v>4.72</v>
      </c>
      <c r="N135">
        <f t="shared" si="6"/>
        <v>4.7471413538933538</v>
      </c>
      <c r="O135">
        <f t="shared" si="7"/>
        <v>7.3665309116428433E-4</v>
      </c>
      <c r="P135">
        <f t="shared" si="8"/>
        <v>2.7141353893354037E-2</v>
      </c>
    </row>
    <row r="136" spans="5:16" x14ac:dyDescent="0.35">
      <c r="E136">
        <v>132</v>
      </c>
      <c r="F136" t="s">
        <v>177</v>
      </c>
      <c r="G136" t="s">
        <v>35</v>
      </c>
      <c r="H136">
        <v>64</v>
      </c>
      <c r="I136">
        <v>23.5</v>
      </c>
      <c r="J136">
        <v>-1.1299999999999999</v>
      </c>
      <c r="K136">
        <v>1.4</v>
      </c>
      <c r="L136">
        <v>0.27</v>
      </c>
      <c r="M136">
        <v>2.48</v>
      </c>
      <c r="N136">
        <f t="shared" si="6"/>
        <v>3.2435377486178116</v>
      </c>
      <c r="O136">
        <f t="shared" si="7"/>
        <v>0.58298989356435649</v>
      </c>
      <c r="P136">
        <f t="shared" si="8"/>
        <v>0.76353774861781165</v>
      </c>
    </row>
    <row r="137" spans="5:16" x14ac:dyDescent="0.35">
      <c r="E137">
        <v>133</v>
      </c>
      <c r="F137" t="s">
        <v>178</v>
      </c>
      <c r="G137" t="s">
        <v>134</v>
      </c>
      <c r="H137">
        <v>54</v>
      </c>
      <c r="I137">
        <v>26.4</v>
      </c>
      <c r="J137">
        <v>-0.38</v>
      </c>
      <c r="K137">
        <v>0.64</v>
      </c>
      <c r="L137">
        <v>0.26</v>
      </c>
      <c r="M137">
        <v>3.02</v>
      </c>
      <c r="N137">
        <f t="shared" si="6"/>
        <v>3.0653412738052519</v>
      </c>
      <c r="O137">
        <f t="shared" si="7"/>
        <v>2.0558311102828204E-3</v>
      </c>
      <c r="P137">
        <f t="shared" si="8"/>
        <v>4.534127380525188E-2</v>
      </c>
    </row>
    <row r="138" spans="5:16" x14ac:dyDescent="0.35">
      <c r="E138">
        <v>134</v>
      </c>
      <c r="F138" t="s">
        <v>179</v>
      </c>
      <c r="G138" t="s">
        <v>180</v>
      </c>
      <c r="H138">
        <v>78</v>
      </c>
      <c r="I138">
        <v>25.5</v>
      </c>
      <c r="J138">
        <v>-1.76</v>
      </c>
      <c r="K138">
        <v>2.02</v>
      </c>
      <c r="L138">
        <v>0.26</v>
      </c>
      <c r="M138">
        <v>4.29</v>
      </c>
      <c r="N138">
        <f t="shared" si="6"/>
        <v>4.2767703378217217</v>
      </c>
      <c r="O138">
        <f t="shared" si="7"/>
        <v>1.7502396135136912E-4</v>
      </c>
      <c r="P138">
        <f t="shared" si="8"/>
        <v>1.3229662178278367E-2</v>
      </c>
    </row>
    <row r="139" spans="5:16" x14ac:dyDescent="0.35">
      <c r="E139">
        <v>135</v>
      </c>
      <c r="F139" t="s">
        <v>181</v>
      </c>
      <c r="G139" t="s">
        <v>39</v>
      </c>
      <c r="H139">
        <v>74</v>
      </c>
      <c r="I139">
        <v>18.399999999999999</v>
      </c>
      <c r="J139">
        <v>-0.41</v>
      </c>
      <c r="K139">
        <v>0.61</v>
      </c>
      <c r="L139">
        <v>0.2</v>
      </c>
      <c r="M139">
        <v>2.81</v>
      </c>
      <c r="N139">
        <f t="shared" si="6"/>
        <v>2.87547323551843</v>
      </c>
      <c r="O139">
        <f t="shared" si="7"/>
        <v>4.2867445692518014E-3</v>
      </c>
      <c r="P139">
        <f t="shared" si="8"/>
        <v>6.5473235518429984E-2</v>
      </c>
    </row>
    <row r="140" spans="5:16" x14ac:dyDescent="0.35">
      <c r="E140">
        <v>136</v>
      </c>
      <c r="F140" t="s">
        <v>182</v>
      </c>
      <c r="G140" t="s">
        <v>134</v>
      </c>
      <c r="H140">
        <v>73</v>
      </c>
      <c r="I140">
        <v>34.200000000000003</v>
      </c>
      <c r="J140">
        <v>0.09</v>
      </c>
      <c r="K140">
        <v>0.11</v>
      </c>
      <c r="L140">
        <v>0.2</v>
      </c>
      <c r="M140">
        <v>5.0599999999999996</v>
      </c>
      <c r="N140">
        <f t="shared" si="6"/>
        <v>5.2724048764654183</v>
      </c>
      <c r="O140">
        <f t="shared" si="7"/>
        <v>4.5115831546289786E-2</v>
      </c>
      <c r="P140">
        <f t="shared" si="8"/>
        <v>0.21240487646541872</v>
      </c>
    </row>
    <row r="141" spans="5:16" x14ac:dyDescent="0.35">
      <c r="E141">
        <v>137</v>
      </c>
      <c r="F141" t="s">
        <v>183</v>
      </c>
      <c r="G141" t="s">
        <v>26</v>
      </c>
      <c r="H141">
        <v>74</v>
      </c>
      <c r="I141">
        <v>35.4</v>
      </c>
      <c r="J141">
        <v>2.21</v>
      </c>
      <c r="K141">
        <v>-2.04</v>
      </c>
      <c r="L141">
        <v>0.17</v>
      </c>
      <c r="M141">
        <v>5.46</v>
      </c>
      <c r="N141">
        <f t="shared" si="6"/>
        <v>5.4818938943313036</v>
      </c>
      <c r="O141">
        <f t="shared" si="7"/>
        <v>4.7934260899028881E-4</v>
      </c>
      <c r="P141">
        <f t="shared" si="8"/>
        <v>2.1893894331303621E-2</v>
      </c>
    </row>
    <row r="142" spans="5:16" x14ac:dyDescent="0.35">
      <c r="E142">
        <v>138</v>
      </c>
      <c r="F142" t="s">
        <v>184</v>
      </c>
      <c r="G142" t="s">
        <v>158</v>
      </c>
      <c r="H142">
        <v>78</v>
      </c>
      <c r="I142">
        <v>25.1</v>
      </c>
      <c r="J142">
        <v>1.36</v>
      </c>
      <c r="K142">
        <v>-1.23</v>
      </c>
      <c r="L142">
        <v>0.13</v>
      </c>
      <c r="M142">
        <v>4.0599999999999996</v>
      </c>
      <c r="N142">
        <f t="shared" si="6"/>
        <v>4.0468911333385975</v>
      </c>
      <c r="O142">
        <f t="shared" si="7"/>
        <v>1.7184238514641935E-4</v>
      </c>
      <c r="P142">
        <f t="shared" si="8"/>
        <v>1.3108866661402097E-2</v>
      </c>
    </row>
    <row r="143" spans="5:16" x14ac:dyDescent="0.35">
      <c r="E143">
        <v>139</v>
      </c>
      <c r="F143" t="s">
        <v>185</v>
      </c>
      <c r="G143" t="s">
        <v>104</v>
      </c>
      <c r="H143">
        <v>74</v>
      </c>
      <c r="I143">
        <v>34.299999999999997</v>
      </c>
      <c r="J143">
        <v>1.87</v>
      </c>
      <c r="K143">
        <v>-1.75</v>
      </c>
      <c r="L143">
        <v>0.12</v>
      </c>
      <c r="M143">
        <v>5.26</v>
      </c>
      <c r="N143">
        <f t="shared" si="6"/>
        <v>5.2303782017967757</v>
      </c>
      <c r="O143">
        <f t="shared" si="7"/>
        <v>8.7745092879252943E-4</v>
      </c>
      <c r="P143">
        <f t="shared" si="8"/>
        <v>2.9621798203224081E-2</v>
      </c>
    </row>
    <row r="144" spans="5:16" x14ac:dyDescent="0.35">
      <c r="E144">
        <v>140</v>
      </c>
      <c r="F144" t="s">
        <v>186</v>
      </c>
      <c r="G144" t="s">
        <v>35</v>
      </c>
      <c r="H144">
        <v>71</v>
      </c>
      <c r="I144">
        <v>27</v>
      </c>
      <c r="J144">
        <v>-2.0299999999999998</v>
      </c>
      <c r="K144">
        <v>2.15</v>
      </c>
      <c r="L144">
        <v>0.12</v>
      </c>
      <c r="M144">
        <v>3.76</v>
      </c>
      <c r="N144">
        <f t="shared" si="6"/>
        <v>3.9502935201498772</v>
      </c>
      <c r="O144">
        <f t="shared" si="7"/>
        <v>3.6211623811031809E-2</v>
      </c>
      <c r="P144">
        <f t="shared" si="8"/>
        <v>0.19029352014987744</v>
      </c>
    </row>
    <row r="145" spans="5:16" x14ac:dyDescent="0.35">
      <c r="E145">
        <v>141</v>
      </c>
      <c r="F145" t="s">
        <v>187</v>
      </c>
      <c r="G145" t="s">
        <v>16</v>
      </c>
      <c r="H145">
        <v>67</v>
      </c>
      <c r="I145">
        <v>12.1</v>
      </c>
      <c r="J145">
        <v>7.0000000000000007E-2</v>
      </c>
      <c r="K145">
        <v>-0.01</v>
      </c>
      <c r="L145">
        <v>0.06</v>
      </c>
      <c r="M145">
        <v>1.64</v>
      </c>
      <c r="N145">
        <f t="shared" si="6"/>
        <v>1.6394681060961764</v>
      </c>
      <c r="O145">
        <f t="shared" si="7"/>
        <v>2.8291112492456652E-7</v>
      </c>
      <c r="P145">
        <f t="shared" si="8"/>
        <v>5.3189390382346602E-4</v>
      </c>
    </row>
    <row r="146" spans="5:16" x14ac:dyDescent="0.35">
      <c r="E146">
        <v>142</v>
      </c>
      <c r="F146" t="s">
        <v>188</v>
      </c>
      <c r="G146" t="s">
        <v>95</v>
      </c>
      <c r="H146">
        <v>71</v>
      </c>
      <c r="I146">
        <v>20</v>
      </c>
      <c r="J146">
        <v>-2.78</v>
      </c>
      <c r="K146">
        <v>2.83</v>
      </c>
      <c r="L146">
        <v>0.05</v>
      </c>
      <c r="M146">
        <v>2.79</v>
      </c>
      <c r="N146">
        <f t="shared" si="6"/>
        <v>2.8625649772135779</v>
      </c>
      <c r="O146">
        <f t="shared" si="7"/>
        <v>5.265675918007081E-3</v>
      </c>
      <c r="P146">
        <f t="shared" si="8"/>
        <v>7.2564977213577908E-2</v>
      </c>
    </row>
    <row r="147" spans="5:16" x14ac:dyDescent="0.35">
      <c r="E147">
        <v>143</v>
      </c>
      <c r="F147" t="s">
        <v>189</v>
      </c>
      <c r="G147" t="s">
        <v>72</v>
      </c>
      <c r="H147">
        <v>46</v>
      </c>
      <c r="I147">
        <v>30.1</v>
      </c>
      <c r="J147">
        <v>0.12</v>
      </c>
      <c r="K147">
        <v>-7.0000000000000007E-2</v>
      </c>
      <c r="L147">
        <v>0.05</v>
      </c>
      <c r="M147">
        <v>2.8</v>
      </c>
      <c r="N147">
        <f t="shared" si="6"/>
        <v>2.7912024418661412</v>
      </c>
      <c r="O147">
        <f t="shared" si="7"/>
        <v>7.7397029118622137E-5</v>
      </c>
      <c r="P147">
        <f t="shared" si="8"/>
        <v>8.7975581338586295E-3</v>
      </c>
    </row>
    <row r="148" spans="5:16" x14ac:dyDescent="0.35">
      <c r="E148">
        <v>144</v>
      </c>
      <c r="F148" t="s">
        <v>190</v>
      </c>
      <c r="G148" t="s">
        <v>18</v>
      </c>
      <c r="H148">
        <v>75</v>
      </c>
      <c r="I148">
        <v>27.3</v>
      </c>
      <c r="J148">
        <v>0.45</v>
      </c>
      <c r="K148">
        <v>-0.44</v>
      </c>
      <c r="L148">
        <v>0.01</v>
      </c>
      <c r="M148">
        <v>4.17</v>
      </c>
      <c r="N148">
        <f t="shared" si="6"/>
        <v>4.0751514765644083</v>
      </c>
      <c r="O148">
        <f t="shared" si="7"/>
        <v>8.9962423979119653E-3</v>
      </c>
      <c r="P148">
        <f t="shared" si="8"/>
        <v>9.4848523435591581E-2</v>
      </c>
    </row>
    <row r="149" spans="5:16" x14ac:dyDescent="0.35">
      <c r="E149">
        <v>145</v>
      </c>
      <c r="F149" t="s">
        <v>191</v>
      </c>
      <c r="G149" t="s">
        <v>61</v>
      </c>
      <c r="H149">
        <v>62</v>
      </c>
      <c r="I149">
        <v>8.6</v>
      </c>
      <c r="J149">
        <v>-1.82</v>
      </c>
      <c r="K149">
        <v>1.83</v>
      </c>
      <c r="L149">
        <v>0.01</v>
      </c>
      <c r="M149">
        <v>1.04</v>
      </c>
      <c r="N149">
        <f t="shared" si="6"/>
        <v>1.0612311439824873</v>
      </c>
      <c r="O149">
        <f t="shared" si="7"/>
        <v>4.5076147480510527E-4</v>
      </c>
      <c r="P149">
        <f t="shared" si="8"/>
        <v>2.1231143982487266E-2</v>
      </c>
    </row>
    <row r="150" spans="5:16" x14ac:dyDescent="0.35">
      <c r="E150">
        <v>146</v>
      </c>
      <c r="F150" t="s">
        <v>192</v>
      </c>
      <c r="G150" t="s">
        <v>26</v>
      </c>
      <c r="H150">
        <v>80</v>
      </c>
      <c r="I150">
        <v>25.8</v>
      </c>
      <c r="J150">
        <v>-0.74</v>
      </c>
      <c r="K150">
        <v>0.75</v>
      </c>
      <c r="L150">
        <v>0.01</v>
      </c>
      <c r="M150">
        <v>4.0599999999999996</v>
      </c>
      <c r="N150">
        <f t="shared" si="6"/>
        <v>4.1079915250934986</v>
      </c>
      <c r="O150">
        <f t="shared" si="7"/>
        <v>2.3031864807999463E-3</v>
      </c>
      <c r="P150">
        <f t="shared" si="8"/>
        <v>4.7991525093499021E-2</v>
      </c>
    </row>
    <row r="151" spans="5:16" x14ac:dyDescent="0.35">
      <c r="E151">
        <v>147</v>
      </c>
      <c r="F151" t="s">
        <v>193</v>
      </c>
      <c r="G151" t="s">
        <v>9</v>
      </c>
      <c r="H151">
        <v>78</v>
      </c>
      <c r="I151">
        <v>29.9</v>
      </c>
      <c r="J151">
        <v>-1.31</v>
      </c>
      <c r="K151">
        <v>1.31</v>
      </c>
      <c r="L151">
        <v>0</v>
      </c>
      <c r="M151">
        <v>4.62</v>
      </c>
      <c r="N151">
        <f t="shared" si="6"/>
        <v>4.6268743354366109</v>
      </c>
      <c r="O151">
        <f t="shared" si="7"/>
        <v>4.72564876950424E-5</v>
      </c>
      <c r="P151">
        <f t="shared" si="8"/>
        <v>6.8743354366107567E-3</v>
      </c>
    </row>
    <row r="152" spans="5:16" x14ac:dyDescent="0.35">
      <c r="E152">
        <v>148</v>
      </c>
      <c r="F152" t="s">
        <v>194</v>
      </c>
      <c r="G152" t="s">
        <v>50</v>
      </c>
      <c r="H152">
        <v>18</v>
      </c>
      <c r="I152">
        <v>13</v>
      </c>
      <c r="J152">
        <v>-0.31</v>
      </c>
      <c r="K152">
        <v>0.3</v>
      </c>
      <c r="L152">
        <v>-0.01</v>
      </c>
      <c r="M152">
        <v>0.47</v>
      </c>
      <c r="N152">
        <f t="shared" si="6"/>
        <v>0.4627381689867035</v>
      </c>
      <c r="O152">
        <f t="shared" si="7"/>
        <v>5.2734189665674456E-5</v>
      </c>
      <c r="P152">
        <f t="shared" si="8"/>
        <v>7.2618310132964714E-3</v>
      </c>
    </row>
    <row r="153" spans="5:16" x14ac:dyDescent="0.35">
      <c r="E153">
        <v>149</v>
      </c>
      <c r="F153" t="s">
        <v>195</v>
      </c>
      <c r="G153" t="s">
        <v>35</v>
      </c>
      <c r="H153">
        <v>77</v>
      </c>
      <c r="I153">
        <v>27.3</v>
      </c>
      <c r="J153">
        <v>-0.41</v>
      </c>
      <c r="K153">
        <v>0.39</v>
      </c>
      <c r="L153">
        <v>-0.02</v>
      </c>
      <c r="M153">
        <v>3.94</v>
      </c>
      <c r="N153">
        <f t="shared" si="6"/>
        <v>4.1434857357927655</v>
      </c>
      <c r="O153">
        <f t="shared" si="7"/>
        <v>4.1406444671123178E-2</v>
      </c>
      <c r="P153">
        <f t="shared" si="8"/>
        <v>0.20348573579276552</v>
      </c>
    </row>
    <row r="154" spans="5:16" x14ac:dyDescent="0.35">
      <c r="E154">
        <v>150</v>
      </c>
      <c r="F154" t="s">
        <v>196</v>
      </c>
      <c r="G154" t="s">
        <v>48</v>
      </c>
      <c r="H154">
        <v>82</v>
      </c>
      <c r="I154">
        <v>31.2</v>
      </c>
      <c r="J154">
        <v>-1.25</v>
      </c>
      <c r="K154">
        <v>1.18</v>
      </c>
      <c r="L154">
        <v>-7.0000000000000007E-2</v>
      </c>
      <c r="M154">
        <v>5.01</v>
      </c>
      <c r="N154">
        <f t="shared" si="6"/>
        <v>4.9610861982018175</v>
      </c>
      <c r="O154">
        <f t="shared" si="7"/>
        <v>2.3925600063518597E-3</v>
      </c>
      <c r="P154">
        <f t="shared" si="8"/>
        <v>4.8913801798182277E-2</v>
      </c>
    </row>
    <row r="155" spans="5:16" x14ac:dyDescent="0.35">
      <c r="E155">
        <v>151</v>
      </c>
      <c r="F155" t="s">
        <v>197</v>
      </c>
      <c r="G155" t="s">
        <v>53</v>
      </c>
      <c r="H155">
        <v>76</v>
      </c>
      <c r="I155">
        <v>30.2</v>
      </c>
      <c r="J155">
        <v>-0.02</v>
      </c>
      <c r="K155">
        <v>-7.0000000000000007E-2</v>
      </c>
      <c r="L155">
        <v>-0.09</v>
      </c>
      <c r="M155">
        <v>4.3600000000000003</v>
      </c>
      <c r="N155">
        <f t="shared" si="6"/>
        <v>4.4213443529950185</v>
      </c>
      <c r="O155">
        <f t="shared" si="7"/>
        <v>3.7631296443773948E-3</v>
      </c>
      <c r="P155">
        <f t="shared" si="8"/>
        <v>6.134435299501817E-2</v>
      </c>
    </row>
    <row r="156" spans="5:16" x14ac:dyDescent="0.35">
      <c r="E156">
        <v>152</v>
      </c>
      <c r="F156" t="s">
        <v>198</v>
      </c>
      <c r="G156" t="s">
        <v>104</v>
      </c>
      <c r="H156">
        <v>79</v>
      </c>
      <c r="I156">
        <v>15.6</v>
      </c>
      <c r="J156">
        <v>-1.28</v>
      </c>
      <c r="K156">
        <v>1.1599999999999999</v>
      </c>
      <c r="L156">
        <v>-0.12</v>
      </c>
      <c r="M156">
        <v>2.31</v>
      </c>
      <c r="N156">
        <f t="shared" si="6"/>
        <v>2.3503780492277806</v>
      </c>
      <c r="O156">
        <f t="shared" si="7"/>
        <v>1.630386859441069E-3</v>
      </c>
      <c r="P156">
        <f t="shared" si="8"/>
        <v>4.0378049227780544E-2</v>
      </c>
    </row>
    <row r="157" spans="5:16" x14ac:dyDescent="0.35">
      <c r="E157">
        <v>153</v>
      </c>
      <c r="F157" t="s">
        <v>199</v>
      </c>
      <c r="G157" t="s">
        <v>175</v>
      </c>
      <c r="H157">
        <v>64</v>
      </c>
      <c r="I157">
        <v>25.9</v>
      </c>
      <c r="J157">
        <v>0.69</v>
      </c>
      <c r="K157">
        <v>-0.91</v>
      </c>
      <c r="L157">
        <v>-0.22</v>
      </c>
      <c r="M157">
        <v>2.95</v>
      </c>
      <c r="N157">
        <f t="shared" si="6"/>
        <v>3.055276783881788</v>
      </c>
      <c r="O157">
        <f t="shared" si="7"/>
        <v>1.1083201224492667E-2</v>
      </c>
      <c r="P157">
        <f t="shared" si="8"/>
        <v>0.10527678388178785</v>
      </c>
    </row>
    <row r="158" spans="5:16" x14ac:dyDescent="0.35">
      <c r="E158">
        <v>154</v>
      </c>
      <c r="F158" t="s">
        <v>200</v>
      </c>
      <c r="G158" t="s">
        <v>61</v>
      </c>
      <c r="H158">
        <v>60</v>
      </c>
      <c r="I158">
        <v>12.9</v>
      </c>
      <c r="J158">
        <v>0.11</v>
      </c>
      <c r="K158">
        <v>-0.34</v>
      </c>
      <c r="L158">
        <v>-0.23</v>
      </c>
      <c r="M158">
        <v>1.4</v>
      </c>
      <c r="N158">
        <f t="shared" si="6"/>
        <v>1.4216807433846208</v>
      </c>
      <c r="O158">
        <f t="shared" si="7"/>
        <v>4.7005463370978259E-4</v>
      </c>
      <c r="P158">
        <f t="shared" si="8"/>
        <v>2.1680743384620893E-2</v>
      </c>
    </row>
    <row r="159" spans="5:16" x14ac:dyDescent="0.35">
      <c r="E159">
        <v>155</v>
      </c>
      <c r="F159" t="s">
        <v>201</v>
      </c>
      <c r="G159" t="s">
        <v>110</v>
      </c>
      <c r="H159">
        <v>81</v>
      </c>
      <c r="I159">
        <v>29.7</v>
      </c>
      <c r="J159">
        <v>-1.8</v>
      </c>
      <c r="K159">
        <v>1.55</v>
      </c>
      <c r="L159">
        <v>-0.25</v>
      </c>
      <c r="M159">
        <v>4.33</v>
      </c>
      <c r="N159">
        <f t="shared" si="6"/>
        <v>4.3880073785762201</v>
      </c>
      <c r="O159">
        <f t="shared" si="7"/>
        <v>3.3648559692849153E-3</v>
      </c>
      <c r="P159">
        <f t="shared" si="8"/>
        <v>5.800737857622007E-2</v>
      </c>
    </row>
    <row r="160" spans="5:16" x14ac:dyDescent="0.35">
      <c r="E160">
        <v>156</v>
      </c>
      <c r="F160" t="s">
        <v>202</v>
      </c>
      <c r="G160" t="s">
        <v>110</v>
      </c>
      <c r="H160">
        <v>39</v>
      </c>
      <c r="I160">
        <v>14.4</v>
      </c>
      <c r="J160">
        <v>-0.39</v>
      </c>
      <c r="K160">
        <v>0.13</v>
      </c>
      <c r="L160">
        <v>-0.26</v>
      </c>
      <c r="M160">
        <v>0.98</v>
      </c>
      <c r="N160">
        <f t="shared" si="6"/>
        <v>1.0207687555197895</v>
      </c>
      <c r="O160">
        <f t="shared" si="7"/>
        <v>1.6620914266323697E-3</v>
      </c>
      <c r="P160">
        <f t="shared" si="8"/>
        <v>4.0768755519789535E-2</v>
      </c>
    </row>
    <row r="161" spans="5:16" x14ac:dyDescent="0.35">
      <c r="E161">
        <v>157</v>
      </c>
      <c r="F161" t="s">
        <v>203</v>
      </c>
      <c r="G161" t="s">
        <v>88</v>
      </c>
      <c r="H161">
        <v>71</v>
      </c>
      <c r="I161">
        <v>24.7</v>
      </c>
      <c r="J161">
        <v>-2.29</v>
      </c>
      <c r="K161">
        <v>2</v>
      </c>
      <c r="L161">
        <v>-0.28999999999999998</v>
      </c>
      <c r="M161">
        <v>3.3</v>
      </c>
      <c r="N161">
        <f t="shared" si="6"/>
        <v>3.1538883468295769</v>
      </c>
      <c r="O161">
        <f t="shared" si="7"/>
        <v>2.134861519219397E-2</v>
      </c>
      <c r="P161">
        <f t="shared" si="8"/>
        <v>0.14611165317042296</v>
      </c>
    </row>
    <row r="162" spans="5:16" x14ac:dyDescent="0.35">
      <c r="E162">
        <v>158</v>
      </c>
      <c r="F162" t="s">
        <v>204</v>
      </c>
      <c r="G162" t="s">
        <v>26</v>
      </c>
      <c r="H162">
        <v>27</v>
      </c>
      <c r="I162">
        <v>16.5</v>
      </c>
      <c r="J162">
        <v>-1.28</v>
      </c>
      <c r="K162">
        <v>0.98</v>
      </c>
      <c r="L162">
        <v>-0.3</v>
      </c>
      <c r="M162">
        <v>0.77</v>
      </c>
      <c r="N162">
        <f t="shared" si="6"/>
        <v>0.79834639143985664</v>
      </c>
      <c r="O162">
        <f t="shared" si="7"/>
        <v>8.0351790766157677E-4</v>
      </c>
      <c r="P162">
        <f t="shared" si="8"/>
        <v>2.8346391439856622E-2</v>
      </c>
    </row>
    <row r="163" spans="5:16" x14ac:dyDescent="0.35">
      <c r="E163">
        <v>159</v>
      </c>
      <c r="F163" t="s">
        <v>205</v>
      </c>
      <c r="G163" t="s">
        <v>142</v>
      </c>
      <c r="H163">
        <v>56</v>
      </c>
      <c r="I163">
        <v>26.5</v>
      </c>
      <c r="J163">
        <v>-1.87</v>
      </c>
      <c r="K163">
        <v>1.54</v>
      </c>
      <c r="L163">
        <v>-0.33</v>
      </c>
      <c r="M163">
        <v>2.69</v>
      </c>
      <c r="N163">
        <f t="shared" si="6"/>
        <v>2.6308866683392065</v>
      </c>
      <c r="O163">
        <f t="shared" si="7"/>
        <v>3.4943859800389671E-3</v>
      </c>
      <c r="P163">
        <f t="shared" si="8"/>
        <v>5.9113331660793467E-2</v>
      </c>
    </row>
    <row r="164" spans="5:16" x14ac:dyDescent="0.35">
      <c r="E164">
        <v>160</v>
      </c>
      <c r="F164" t="s">
        <v>206</v>
      </c>
      <c r="G164" t="s">
        <v>134</v>
      </c>
      <c r="H164">
        <v>79</v>
      </c>
      <c r="I164">
        <v>35.5</v>
      </c>
      <c r="J164">
        <v>-0.44</v>
      </c>
      <c r="K164">
        <v>0.11</v>
      </c>
      <c r="L164">
        <v>-0.33</v>
      </c>
      <c r="M164">
        <v>4.7</v>
      </c>
      <c r="N164">
        <f t="shared" si="6"/>
        <v>4.9719148661437362</v>
      </c>
      <c r="O164">
        <f t="shared" si="7"/>
        <v>7.3937694429965894E-2</v>
      </c>
      <c r="P164">
        <f t="shared" si="8"/>
        <v>0.27191486614373606</v>
      </c>
    </row>
    <row r="165" spans="5:16" x14ac:dyDescent="0.35">
      <c r="E165">
        <v>161</v>
      </c>
      <c r="F165" t="s">
        <v>207</v>
      </c>
      <c r="G165" t="s">
        <v>104</v>
      </c>
      <c r="H165">
        <v>82</v>
      </c>
      <c r="I165">
        <v>20</v>
      </c>
      <c r="J165">
        <v>-0.57999999999999996</v>
      </c>
      <c r="K165">
        <v>0.25</v>
      </c>
      <c r="L165">
        <v>-0.33</v>
      </c>
      <c r="M165">
        <v>2.87</v>
      </c>
      <c r="N165">
        <f t="shared" si="6"/>
        <v>2.9074488787576134</v>
      </c>
      <c r="O165">
        <f t="shared" si="7"/>
        <v>1.4024185202024184E-3</v>
      </c>
      <c r="P165">
        <f t="shared" si="8"/>
        <v>3.7448878757613269E-2</v>
      </c>
    </row>
    <row r="166" spans="5:16" x14ac:dyDescent="0.35">
      <c r="E166">
        <v>162</v>
      </c>
      <c r="F166" t="s">
        <v>208</v>
      </c>
      <c r="G166" t="s">
        <v>61</v>
      </c>
      <c r="H166">
        <v>18</v>
      </c>
      <c r="I166">
        <v>7.5</v>
      </c>
      <c r="J166">
        <v>-1.69</v>
      </c>
      <c r="K166">
        <v>1.36</v>
      </c>
      <c r="L166">
        <v>-0.33</v>
      </c>
      <c r="M166">
        <v>0.24</v>
      </c>
      <c r="N166">
        <f t="shared" si="6"/>
        <v>0.2393326820928523</v>
      </c>
      <c r="O166">
        <f t="shared" si="7"/>
        <v>4.4531318919997419E-7</v>
      </c>
      <c r="P166">
        <f t="shared" si="8"/>
        <v>6.673179071476909E-4</v>
      </c>
    </row>
    <row r="167" spans="5:16" x14ac:dyDescent="0.35">
      <c r="E167">
        <v>163</v>
      </c>
      <c r="F167" t="s">
        <v>209</v>
      </c>
      <c r="G167" t="s">
        <v>104</v>
      </c>
      <c r="H167">
        <v>72</v>
      </c>
      <c r="I167">
        <v>18.399999999999999</v>
      </c>
      <c r="J167">
        <v>-0.75</v>
      </c>
      <c r="K167">
        <v>0.4</v>
      </c>
      <c r="L167">
        <v>-0.35</v>
      </c>
      <c r="M167">
        <v>2.37</v>
      </c>
      <c r="N167">
        <f t="shared" si="6"/>
        <v>2.3317039772877166</v>
      </c>
      <c r="O167">
        <f t="shared" si="7"/>
        <v>1.4665853555797333E-3</v>
      </c>
      <c r="P167">
        <f t="shared" si="8"/>
        <v>3.8296022712283495E-2</v>
      </c>
    </row>
    <row r="168" spans="5:16" x14ac:dyDescent="0.35">
      <c r="E168">
        <v>164</v>
      </c>
      <c r="F168" t="s">
        <v>210</v>
      </c>
      <c r="G168" t="s">
        <v>30</v>
      </c>
      <c r="H168">
        <v>65</v>
      </c>
      <c r="I168">
        <v>23.9</v>
      </c>
      <c r="J168">
        <v>-1.47</v>
      </c>
      <c r="K168">
        <v>1.1200000000000001</v>
      </c>
      <c r="L168">
        <v>-0.35</v>
      </c>
      <c r="M168">
        <v>2.82</v>
      </c>
      <c r="N168">
        <f t="shared" si="6"/>
        <v>2.734225640637431</v>
      </c>
      <c r="O168">
        <f t="shared" si="7"/>
        <v>7.3572407240590993E-3</v>
      </c>
      <c r="P168">
        <f t="shared" si="8"/>
        <v>8.5774359362568831E-2</v>
      </c>
    </row>
    <row r="169" spans="5:16" x14ac:dyDescent="0.35">
      <c r="E169">
        <v>165</v>
      </c>
      <c r="F169" t="s">
        <v>211</v>
      </c>
      <c r="G169" t="s">
        <v>9</v>
      </c>
      <c r="H169">
        <v>12</v>
      </c>
      <c r="I169">
        <v>9.5</v>
      </c>
      <c r="J169">
        <v>-1.4</v>
      </c>
      <c r="K169">
        <v>1.02</v>
      </c>
      <c r="L169">
        <v>-0.38</v>
      </c>
      <c r="M169">
        <v>0.2</v>
      </c>
      <c r="N169">
        <f t="shared" si="6"/>
        <v>0.19845731156448199</v>
      </c>
      <c r="O169">
        <f t="shared" si="7"/>
        <v>2.379887609081051E-6</v>
      </c>
      <c r="P169">
        <f t="shared" si="8"/>
        <v>1.5426884355180248E-3</v>
      </c>
    </row>
    <row r="170" spans="5:16" x14ac:dyDescent="0.35">
      <c r="E170">
        <v>166</v>
      </c>
      <c r="F170" t="s">
        <v>212</v>
      </c>
      <c r="G170" t="s">
        <v>11</v>
      </c>
      <c r="H170">
        <v>78</v>
      </c>
      <c r="I170">
        <v>28.2</v>
      </c>
      <c r="J170">
        <v>1.73</v>
      </c>
      <c r="K170">
        <v>-2.11</v>
      </c>
      <c r="L170">
        <v>-0.38</v>
      </c>
      <c r="M170">
        <v>3.86</v>
      </c>
      <c r="N170">
        <f t="shared" si="6"/>
        <v>3.8291816010283735</v>
      </c>
      <c r="O170">
        <f t="shared" si="7"/>
        <v>9.4977371517434412E-4</v>
      </c>
      <c r="P170">
        <f t="shared" si="8"/>
        <v>3.0818398971626415E-2</v>
      </c>
    </row>
    <row r="171" spans="5:16" x14ac:dyDescent="0.35">
      <c r="E171">
        <v>167</v>
      </c>
      <c r="F171" t="s">
        <v>213</v>
      </c>
      <c r="G171" t="s">
        <v>32</v>
      </c>
      <c r="H171">
        <v>70</v>
      </c>
      <c r="I171">
        <v>17.7</v>
      </c>
      <c r="J171">
        <v>-0.02</v>
      </c>
      <c r="K171">
        <v>-0.36</v>
      </c>
      <c r="L171">
        <v>-0.38</v>
      </c>
      <c r="M171">
        <v>2.11</v>
      </c>
      <c r="N171">
        <f t="shared" si="6"/>
        <v>2.1569176230560805</v>
      </c>
      <c r="O171">
        <f t="shared" si="7"/>
        <v>2.2012633532324665E-3</v>
      </c>
      <c r="P171">
        <f t="shared" si="8"/>
        <v>4.6917623056080604E-2</v>
      </c>
    </row>
    <row r="172" spans="5:16" x14ac:dyDescent="0.35">
      <c r="E172">
        <v>168</v>
      </c>
      <c r="F172" t="s">
        <v>214</v>
      </c>
      <c r="G172" t="s">
        <v>88</v>
      </c>
      <c r="H172">
        <v>78</v>
      </c>
      <c r="I172">
        <v>22.6</v>
      </c>
      <c r="J172">
        <v>-2.16</v>
      </c>
      <c r="K172">
        <v>1.78</v>
      </c>
      <c r="L172">
        <v>-0.38</v>
      </c>
      <c r="M172">
        <v>3.29</v>
      </c>
      <c r="N172">
        <f t="shared" si="6"/>
        <v>3.068776744086569</v>
      </c>
      <c r="O172">
        <f t="shared" si="7"/>
        <v>4.8939728956939411E-2</v>
      </c>
      <c r="P172">
        <f t="shared" si="8"/>
        <v>0.22122325591343106</v>
      </c>
    </row>
    <row r="173" spans="5:16" x14ac:dyDescent="0.35">
      <c r="E173">
        <v>169</v>
      </c>
      <c r="F173" t="s">
        <v>215</v>
      </c>
      <c r="G173" t="s">
        <v>216</v>
      </c>
      <c r="H173">
        <v>48</v>
      </c>
      <c r="I173">
        <v>14.2</v>
      </c>
      <c r="J173">
        <v>-2.48</v>
      </c>
      <c r="K173">
        <v>2.08</v>
      </c>
      <c r="L173">
        <v>-0.4</v>
      </c>
      <c r="M173">
        <v>1.21</v>
      </c>
      <c r="N173">
        <f t="shared" si="6"/>
        <v>1.1778465012646955</v>
      </c>
      <c r="O173">
        <f t="shared" si="7"/>
        <v>1.0338474809212272E-3</v>
      </c>
      <c r="P173">
        <f t="shared" si="8"/>
        <v>3.2153498735304487E-2</v>
      </c>
    </row>
    <row r="174" spans="5:16" x14ac:dyDescent="0.35">
      <c r="E174">
        <v>170</v>
      </c>
      <c r="F174" t="s">
        <v>217</v>
      </c>
      <c r="G174" t="s">
        <v>95</v>
      </c>
      <c r="H174">
        <v>68</v>
      </c>
      <c r="I174">
        <v>30.3</v>
      </c>
      <c r="J174">
        <v>1.06</v>
      </c>
      <c r="K174">
        <v>-1.47</v>
      </c>
      <c r="L174">
        <v>-0.41</v>
      </c>
      <c r="M174">
        <v>3.44</v>
      </c>
      <c r="N174">
        <f t="shared" si="6"/>
        <v>3.5473184980934205</v>
      </c>
      <c r="O174">
        <f t="shared" si="7"/>
        <v>1.1517260033027507E-2</v>
      </c>
      <c r="P174">
        <f t="shared" si="8"/>
        <v>0.10731849809342053</v>
      </c>
    </row>
    <row r="175" spans="5:16" x14ac:dyDescent="0.35">
      <c r="E175">
        <v>171</v>
      </c>
      <c r="F175" t="s">
        <v>218</v>
      </c>
      <c r="G175" t="s">
        <v>110</v>
      </c>
      <c r="H175">
        <v>31</v>
      </c>
      <c r="I175">
        <v>15.1</v>
      </c>
      <c r="J175">
        <v>-0.98</v>
      </c>
      <c r="K175">
        <v>0.56999999999999995</v>
      </c>
      <c r="L175">
        <v>-0.41</v>
      </c>
      <c r="M175">
        <v>0.79</v>
      </c>
      <c r="N175">
        <f t="shared" si="6"/>
        <v>0.80591137107237931</v>
      </c>
      <c r="O175">
        <f t="shared" si="7"/>
        <v>2.5317172940294804E-4</v>
      </c>
      <c r="P175">
        <f t="shared" si="8"/>
        <v>1.5911371072379277E-2</v>
      </c>
    </row>
    <row r="176" spans="5:16" x14ac:dyDescent="0.35">
      <c r="E176">
        <v>172</v>
      </c>
      <c r="F176" t="s">
        <v>219</v>
      </c>
      <c r="G176" t="s">
        <v>35</v>
      </c>
      <c r="H176">
        <v>28</v>
      </c>
      <c r="I176">
        <v>16</v>
      </c>
      <c r="J176">
        <v>-0.86</v>
      </c>
      <c r="K176">
        <v>0.4</v>
      </c>
      <c r="L176">
        <v>-0.46</v>
      </c>
      <c r="M176">
        <v>0.71</v>
      </c>
      <c r="N176">
        <f t="shared" si="6"/>
        <v>0.75697838499920833</v>
      </c>
      <c r="O176">
        <f t="shared" si="7"/>
        <v>2.2069686571338457E-3</v>
      </c>
      <c r="P176">
        <f t="shared" si="8"/>
        <v>4.6978384999208367E-2</v>
      </c>
    </row>
    <row r="177" spans="5:16" x14ac:dyDescent="0.35">
      <c r="E177">
        <v>173</v>
      </c>
      <c r="F177" t="s">
        <v>220</v>
      </c>
      <c r="G177" t="s">
        <v>32</v>
      </c>
      <c r="H177">
        <v>16</v>
      </c>
      <c r="I177">
        <v>6.9</v>
      </c>
      <c r="J177">
        <v>-1.94</v>
      </c>
      <c r="K177">
        <v>1.45</v>
      </c>
      <c r="L177">
        <v>-0.49</v>
      </c>
      <c r="M177">
        <v>0.08</v>
      </c>
      <c r="N177">
        <f t="shared" si="6"/>
        <v>0.18442267581139449</v>
      </c>
      <c r="O177">
        <f t="shared" si="7"/>
        <v>1.0904095223611592E-2</v>
      </c>
      <c r="P177">
        <f t="shared" si="8"/>
        <v>0.10442267581139449</v>
      </c>
    </row>
    <row r="178" spans="5:16" x14ac:dyDescent="0.35">
      <c r="E178">
        <v>174</v>
      </c>
      <c r="F178" t="s">
        <v>221</v>
      </c>
      <c r="G178" t="s">
        <v>88</v>
      </c>
      <c r="H178">
        <v>59</v>
      </c>
      <c r="I178">
        <v>22.6</v>
      </c>
      <c r="J178">
        <v>-0.8</v>
      </c>
      <c r="K178">
        <v>0.31</v>
      </c>
      <c r="L178">
        <v>-0.49</v>
      </c>
      <c r="M178">
        <v>2.29</v>
      </c>
      <c r="N178">
        <f t="shared" si="6"/>
        <v>2.2274383689032011</v>
      </c>
      <c r="O178">
        <f t="shared" si="7"/>
        <v>3.9139576854919566E-3</v>
      </c>
      <c r="P178">
        <f t="shared" si="8"/>
        <v>6.2561631096798909E-2</v>
      </c>
    </row>
    <row r="179" spans="5:16" x14ac:dyDescent="0.35">
      <c r="E179">
        <v>175</v>
      </c>
      <c r="F179" t="s">
        <v>222</v>
      </c>
      <c r="G179" t="s">
        <v>50</v>
      </c>
      <c r="H179">
        <v>57</v>
      </c>
      <c r="I179">
        <v>20.9</v>
      </c>
      <c r="J179">
        <v>-0.32</v>
      </c>
      <c r="K179">
        <v>-0.18</v>
      </c>
      <c r="L179">
        <v>-0.5</v>
      </c>
      <c r="M179">
        <v>2.0099999999999998</v>
      </c>
      <c r="N179">
        <f t="shared" si="6"/>
        <v>1.9824411834022224</v>
      </c>
      <c r="O179">
        <f t="shared" si="7"/>
        <v>7.594883722699294E-4</v>
      </c>
      <c r="P179">
        <f t="shared" si="8"/>
        <v>2.7558816597777369E-2</v>
      </c>
    </row>
    <row r="180" spans="5:16" x14ac:dyDescent="0.35">
      <c r="E180">
        <v>176</v>
      </c>
      <c r="F180" t="s">
        <v>223</v>
      </c>
      <c r="G180" t="s">
        <v>22</v>
      </c>
      <c r="H180">
        <v>40</v>
      </c>
      <c r="I180">
        <v>8.6999999999999993</v>
      </c>
      <c r="J180">
        <v>-1.43</v>
      </c>
      <c r="K180">
        <v>0.92</v>
      </c>
      <c r="L180">
        <v>-0.51</v>
      </c>
      <c r="M180">
        <v>0.53</v>
      </c>
      <c r="N180">
        <f t="shared" si="6"/>
        <v>0.57688058245028262</v>
      </c>
      <c r="O180">
        <f t="shared" si="7"/>
        <v>2.1977890108777444E-3</v>
      </c>
      <c r="P180">
        <f t="shared" si="8"/>
        <v>4.6880582450282593E-2</v>
      </c>
    </row>
    <row r="181" spans="5:16" x14ac:dyDescent="0.35">
      <c r="E181">
        <v>177</v>
      </c>
      <c r="F181" t="s">
        <v>224</v>
      </c>
      <c r="G181" t="s">
        <v>48</v>
      </c>
      <c r="H181">
        <v>74</v>
      </c>
      <c r="I181">
        <v>14.4</v>
      </c>
      <c r="J181">
        <v>-1.08</v>
      </c>
      <c r="K181">
        <v>0.54</v>
      </c>
      <c r="L181">
        <v>-0.54</v>
      </c>
      <c r="M181">
        <v>1.75</v>
      </c>
      <c r="N181">
        <f t="shared" si="6"/>
        <v>1.7460007101656771</v>
      </c>
      <c r="O181">
        <f t="shared" si="7"/>
        <v>1.5994319178918091E-5</v>
      </c>
      <c r="P181">
        <f t="shared" si="8"/>
        <v>3.99928983432285E-3</v>
      </c>
    </row>
    <row r="182" spans="5:16" x14ac:dyDescent="0.35">
      <c r="E182">
        <v>178</v>
      </c>
      <c r="F182" t="s">
        <v>225</v>
      </c>
      <c r="G182" t="s">
        <v>142</v>
      </c>
      <c r="H182">
        <v>67</v>
      </c>
      <c r="I182">
        <v>16.3</v>
      </c>
      <c r="J182">
        <v>-2.5</v>
      </c>
      <c r="K182">
        <v>1.96</v>
      </c>
      <c r="L182">
        <v>-0.54</v>
      </c>
      <c r="M182">
        <v>1.81</v>
      </c>
      <c r="N182">
        <f t="shared" si="6"/>
        <v>1.7894213359346249</v>
      </c>
      <c r="O182">
        <f t="shared" si="7"/>
        <v>4.2348141471556117E-4</v>
      </c>
      <c r="P182">
        <f t="shared" si="8"/>
        <v>2.0578664065375118E-2</v>
      </c>
    </row>
    <row r="183" spans="5:16" x14ac:dyDescent="0.35">
      <c r="E183">
        <v>179</v>
      </c>
      <c r="F183" t="s">
        <v>226</v>
      </c>
      <c r="G183" t="s">
        <v>95</v>
      </c>
      <c r="H183">
        <v>65</v>
      </c>
      <c r="I183">
        <v>26.6</v>
      </c>
      <c r="J183">
        <v>-0.14000000000000001</v>
      </c>
      <c r="K183">
        <v>-0.46</v>
      </c>
      <c r="L183">
        <v>-0.6</v>
      </c>
      <c r="M183">
        <v>2.67</v>
      </c>
      <c r="N183">
        <f t="shared" si="6"/>
        <v>2.7666366890600855</v>
      </c>
      <c r="O183">
        <f t="shared" si="7"/>
        <v>9.3386496724956677E-3</v>
      </c>
      <c r="P183">
        <f t="shared" si="8"/>
        <v>9.6636689060085601E-2</v>
      </c>
    </row>
    <row r="184" spans="5:16" x14ac:dyDescent="0.35">
      <c r="E184">
        <v>180</v>
      </c>
      <c r="F184" t="s">
        <v>227</v>
      </c>
      <c r="G184" t="s">
        <v>110</v>
      </c>
      <c r="H184">
        <v>76</v>
      </c>
      <c r="I184">
        <v>33.299999999999997</v>
      </c>
      <c r="J184">
        <v>0.71</v>
      </c>
      <c r="K184">
        <v>-1.31</v>
      </c>
      <c r="L184">
        <v>-0.6</v>
      </c>
      <c r="M184">
        <v>4.0199999999999996</v>
      </c>
      <c r="N184">
        <f t="shared" si="6"/>
        <v>4.0496264503604769</v>
      </c>
      <c r="O184">
        <f t="shared" si="7"/>
        <v>8.7772656096182463E-4</v>
      </c>
      <c r="P184">
        <f t="shared" si="8"/>
        <v>2.9626450360477286E-2</v>
      </c>
    </row>
    <row r="185" spans="5:16" x14ac:dyDescent="0.35">
      <c r="E185">
        <v>181</v>
      </c>
      <c r="F185" t="s">
        <v>228</v>
      </c>
      <c r="G185" t="s">
        <v>24</v>
      </c>
      <c r="H185">
        <v>72</v>
      </c>
      <c r="I185">
        <v>21.3</v>
      </c>
      <c r="J185">
        <v>0.56000000000000005</v>
      </c>
      <c r="K185">
        <v>-1.24</v>
      </c>
      <c r="L185">
        <v>-0.68</v>
      </c>
      <c r="M185">
        <v>2.4</v>
      </c>
      <c r="N185">
        <f t="shared" si="6"/>
        <v>2.3754960649286141</v>
      </c>
      <c r="O185">
        <f t="shared" si="7"/>
        <v>6.004428339826919E-4</v>
      </c>
      <c r="P185">
        <f t="shared" si="8"/>
        <v>2.4503935071385818E-2</v>
      </c>
    </row>
    <row r="186" spans="5:16" x14ac:dyDescent="0.35">
      <c r="E186">
        <v>182</v>
      </c>
      <c r="F186" t="s">
        <v>229</v>
      </c>
      <c r="G186" t="s">
        <v>22</v>
      </c>
      <c r="H186">
        <v>50</v>
      </c>
      <c r="I186">
        <v>23.7</v>
      </c>
      <c r="J186">
        <v>-2.76</v>
      </c>
      <c r="K186">
        <v>2.06</v>
      </c>
      <c r="L186">
        <v>-0.7</v>
      </c>
      <c r="M186">
        <v>1.73</v>
      </c>
      <c r="N186">
        <f t="shared" si="6"/>
        <v>1.8203670784013859</v>
      </c>
      <c r="O186">
        <f t="shared" si="7"/>
        <v>8.1662088588022284E-3</v>
      </c>
      <c r="P186">
        <f t="shared" si="8"/>
        <v>9.0367078401385914E-2</v>
      </c>
    </row>
    <row r="187" spans="5:16" x14ac:dyDescent="0.35">
      <c r="E187">
        <v>183</v>
      </c>
      <c r="F187" t="s">
        <v>230</v>
      </c>
      <c r="G187" t="s">
        <v>18</v>
      </c>
      <c r="H187">
        <v>41</v>
      </c>
      <c r="I187">
        <v>15.6</v>
      </c>
      <c r="J187">
        <v>-0.91</v>
      </c>
      <c r="K187">
        <v>0.2</v>
      </c>
      <c r="L187">
        <v>-0.71</v>
      </c>
      <c r="M187">
        <v>0.99</v>
      </c>
      <c r="N187">
        <f t="shared" si="6"/>
        <v>0.97844635118741441</v>
      </c>
      <c r="O187">
        <f t="shared" si="7"/>
        <v>1.3348680088456024E-4</v>
      </c>
      <c r="P187">
        <f t="shared" si="8"/>
        <v>1.1553648812585582E-2</v>
      </c>
    </row>
    <row r="188" spans="5:16" x14ac:dyDescent="0.35">
      <c r="E188">
        <v>184</v>
      </c>
      <c r="F188" t="s">
        <v>231</v>
      </c>
      <c r="G188" t="s">
        <v>95</v>
      </c>
      <c r="H188">
        <v>69</v>
      </c>
      <c r="I188">
        <v>25.1</v>
      </c>
      <c r="J188">
        <v>0.49</v>
      </c>
      <c r="K188">
        <v>-1.21</v>
      </c>
      <c r="L188">
        <v>-0.72</v>
      </c>
      <c r="M188">
        <v>2.63</v>
      </c>
      <c r="N188">
        <f t="shared" si="6"/>
        <v>2.6383458416082801</v>
      </c>
      <c r="O188">
        <f t="shared" si="7"/>
        <v>6.965307215050144E-5</v>
      </c>
      <c r="P188">
        <f t="shared" si="8"/>
        <v>8.3458416082802245E-3</v>
      </c>
    </row>
    <row r="189" spans="5:16" x14ac:dyDescent="0.35">
      <c r="E189">
        <v>185</v>
      </c>
      <c r="F189" t="s">
        <v>232</v>
      </c>
      <c r="G189" t="s">
        <v>86</v>
      </c>
      <c r="H189">
        <v>82</v>
      </c>
      <c r="I189">
        <v>15.6</v>
      </c>
      <c r="J189">
        <v>-1.75</v>
      </c>
      <c r="K189">
        <v>1</v>
      </c>
      <c r="L189">
        <v>-0.75</v>
      </c>
      <c r="M189">
        <v>1.99</v>
      </c>
      <c r="N189">
        <f t="shared" si="6"/>
        <v>1.9241645525794489</v>
      </c>
      <c r="O189">
        <f t="shared" si="7"/>
        <v>4.3343061370641539E-3</v>
      </c>
      <c r="P189">
        <f t="shared" si="8"/>
        <v>6.5835447420551141E-2</v>
      </c>
    </row>
    <row r="190" spans="5:16" x14ac:dyDescent="0.35">
      <c r="E190">
        <v>186</v>
      </c>
      <c r="F190" t="s">
        <v>233</v>
      </c>
      <c r="G190" t="s">
        <v>22</v>
      </c>
      <c r="H190">
        <v>78</v>
      </c>
      <c r="I190">
        <v>23.6</v>
      </c>
      <c r="J190">
        <v>0.79</v>
      </c>
      <c r="K190">
        <v>-1.56</v>
      </c>
      <c r="L190">
        <v>-0.77</v>
      </c>
      <c r="M190">
        <v>2.58</v>
      </c>
      <c r="N190">
        <f t="shared" si="6"/>
        <v>2.7453714191030185</v>
      </c>
      <c r="O190">
        <f t="shared" si="7"/>
        <v>2.7347706256146173E-2</v>
      </c>
      <c r="P190">
        <f t="shared" si="8"/>
        <v>0.16537141910301845</v>
      </c>
    </row>
    <row r="191" spans="5:16" x14ac:dyDescent="0.35">
      <c r="E191">
        <v>187</v>
      </c>
      <c r="F191" t="s">
        <v>234</v>
      </c>
      <c r="G191" t="s">
        <v>22</v>
      </c>
      <c r="H191">
        <v>59</v>
      </c>
      <c r="I191">
        <v>27</v>
      </c>
      <c r="J191">
        <v>-0.26</v>
      </c>
      <c r="K191">
        <v>-0.51</v>
      </c>
      <c r="L191">
        <v>-0.77</v>
      </c>
      <c r="M191">
        <v>2.23</v>
      </c>
      <c r="N191">
        <f t="shared" si="6"/>
        <v>2.3758021896083812</v>
      </c>
      <c r="O191">
        <f t="shared" si="7"/>
        <v>2.1258278494598343E-2</v>
      </c>
      <c r="P191">
        <f t="shared" si="8"/>
        <v>0.14580218960838121</v>
      </c>
    </row>
    <row r="192" spans="5:16" x14ac:dyDescent="0.35">
      <c r="E192">
        <v>188</v>
      </c>
      <c r="F192" t="s">
        <v>235</v>
      </c>
      <c r="G192" t="s">
        <v>39</v>
      </c>
      <c r="H192">
        <v>51</v>
      </c>
      <c r="I192">
        <v>33.9</v>
      </c>
      <c r="J192">
        <v>0.83</v>
      </c>
      <c r="K192">
        <v>-1.61</v>
      </c>
      <c r="L192">
        <v>-0.78</v>
      </c>
      <c r="M192">
        <v>2.59</v>
      </c>
      <c r="N192">
        <f t="shared" si="6"/>
        <v>2.5674252042828987</v>
      </c>
      <c r="O192">
        <f t="shared" si="7"/>
        <v>5.0962140166885034E-4</v>
      </c>
      <c r="P192">
        <f t="shared" si="8"/>
        <v>2.2574795717101193E-2</v>
      </c>
    </row>
    <row r="193" spans="5:16" x14ac:dyDescent="0.35">
      <c r="E193">
        <v>189</v>
      </c>
      <c r="F193" t="s">
        <v>236</v>
      </c>
      <c r="G193" t="s">
        <v>11</v>
      </c>
      <c r="H193">
        <v>25</v>
      </c>
      <c r="I193">
        <v>11.1</v>
      </c>
      <c r="J193">
        <v>-2.04</v>
      </c>
      <c r="K193">
        <v>1.24</v>
      </c>
      <c r="L193">
        <v>-0.8</v>
      </c>
      <c r="M193">
        <v>0.4</v>
      </c>
      <c r="N193">
        <f t="shared" si="6"/>
        <v>0.40853899810860272</v>
      </c>
      <c r="O193">
        <f t="shared" si="7"/>
        <v>7.2914488698720529E-5</v>
      </c>
      <c r="P193">
        <f t="shared" si="8"/>
        <v>8.5389981086027023E-3</v>
      </c>
    </row>
    <row r="194" spans="5:16" x14ac:dyDescent="0.35">
      <c r="E194">
        <v>190</v>
      </c>
      <c r="F194" t="s">
        <v>237</v>
      </c>
      <c r="G194" t="s">
        <v>110</v>
      </c>
      <c r="H194">
        <v>75</v>
      </c>
      <c r="I194">
        <v>25.9</v>
      </c>
      <c r="J194">
        <v>-1.43</v>
      </c>
      <c r="K194">
        <v>0.57999999999999996</v>
      </c>
      <c r="L194">
        <v>-0.85</v>
      </c>
      <c r="M194">
        <v>2.78</v>
      </c>
      <c r="N194">
        <f t="shared" si="6"/>
        <v>2.7976497544885586</v>
      </c>
      <c r="O194">
        <f t="shared" si="7"/>
        <v>3.1151383350640032E-4</v>
      </c>
      <c r="P194">
        <f t="shared" si="8"/>
        <v>1.7649754488558766E-2</v>
      </c>
    </row>
    <row r="195" spans="5:16" x14ac:dyDescent="0.35">
      <c r="E195">
        <v>191</v>
      </c>
      <c r="F195" t="s">
        <v>238</v>
      </c>
      <c r="G195" t="s">
        <v>39</v>
      </c>
      <c r="H195">
        <v>80</v>
      </c>
      <c r="I195">
        <v>29.2</v>
      </c>
      <c r="J195">
        <v>-0.02</v>
      </c>
      <c r="K195">
        <v>-0.85</v>
      </c>
      <c r="L195">
        <v>-0.87</v>
      </c>
      <c r="M195">
        <v>3.29</v>
      </c>
      <c r="N195">
        <f t="shared" si="6"/>
        <v>3.334497749421176</v>
      </c>
      <c r="O195">
        <f t="shared" si="7"/>
        <v>1.9800497035497703E-3</v>
      </c>
      <c r="P195">
        <f t="shared" si="8"/>
        <v>4.4497749421176014E-2</v>
      </c>
    </row>
    <row r="196" spans="5:16" x14ac:dyDescent="0.35">
      <c r="E196">
        <v>192</v>
      </c>
      <c r="F196" t="s">
        <v>239</v>
      </c>
      <c r="G196" t="s">
        <v>100</v>
      </c>
      <c r="H196">
        <v>32</v>
      </c>
      <c r="I196">
        <v>17</v>
      </c>
      <c r="J196">
        <v>-1.06</v>
      </c>
      <c r="K196">
        <v>0.18</v>
      </c>
      <c r="L196">
        <v>-0.88</v>
      </c>
      <c r="M196">
        <v>0.82</v>
      </c>
      <c r="N196">
        <f t="shared" si="6"/>
        <v>0.77304733252422486</v>
      </c>
      <c r="O196">
        <f t="shared" si="7"/>
        <v>2.204552983090708E-3</v>
      </c>
      <c r="P196">
        <f t="shared" si="8"/>
        <v>4.6952667475775089E-2</v>
      </c>
    </row>
    <row r="197" spans="5:16" x14ac:dyDescent="0.35">
      <c r="E197">
        <v>193</v>
      </c>
      <c r="F197" t="s">
        <v>240</v>
      </c>
      <c r="G197" t="s">
        <v>20</v>
      </c>
      <c r="H197">
        <v>60</v>
      </c>
      <c r="I197">
        <v>29.9</v>
      </c>
      <c r="J197">
        <v>-0.45</v>
      </c>
      <c r="K197">
        <v>-0.46</v>
      </c>
      <c r="L197">
        <v>-0.91</v>
      </c>
      <c r="M197">
        <v>2.52</v>
      </c>
      <c r="N197">
        <f t="shared" ref="N197:N260" si="9">a*(I197)*H197*(L197-b)</f>
        <v>2.5149265200092898</v>
      </c>
      <c r="O197">
        <f t="shared" si="7"/>
        <v>2.5740199216136491E-5</v>
      </c>
      <c r="P197">
        <f t="shared" si="8"/>
        <v>5.0734799907101724E-3</v>
      </c>
    </row>
    <row r="198" spans="5:16" x14ac:dyDescent="0.35">
      <c r="E198">
        <v>194</v>
      </c>
      <c r="F198" t="s">
        <v>241</v>
      </c>
      <c r="G198" t="s">
        <v>16</v>
      </c>
      <c r="H198">
        <v>78</v>
      </c>
      <c r="I198">
        <v>17.8</v>
      </c>
      <c r="J198">
        <v>-2.0299999999999998</v>
      </c>
      <c r="K198">
        <v>1.1200000000000001</v>
      </c>
      <c r="L198">
        <v>-0.91</v>
      </c>
      <c r="M198">
        <v>1.94</v>
      </c>
      <c r="N198">
        <f t="shared" si="9"/>
        <v>1.9463344372245812</v>
      </c>
      <c r="O198">
        <f t="shared" ref="O198:O261" si="10">(N198-M198)^2</f>
        <v>4.0125094952160846E-5</v>
      </c>
      <c r="P198">
        <f t="shared" ref="P198:P261" si="11">ABS(M198-N198)</f>
        <v>6.3344372245812686E-3</v>
      </c>
    </row>
    <row r="199" spans="5:16" x14ac:dyDescent="0.35">
      <c r="E199">
        <v>195</v>
      </c>
      <c r="F199" t="s">
        <v>242</v>
      </c>
      <c r="G199" t="s">
        <v>53</v>
      </c>
      <c r="H199">
        <v>2</v>
      </c>
      <c r="I199">
        <v>12.5</v>
      </c>
      <c r="J199">
        <v>-1.91</v>
      </c>
      <c r="K199">
        <v>0.99</v>
      </c>
      <c r="L199">
        <v>-0.92</v>
      </c>
      <c r="M199">
        <v>0.03</v>
      </c>
      <c r="N199">
        <f t="shared" si="9"/>
        <v>3.4886450827647825E-2</v>
      </c>
      <c r="O199">
        <f t="shared" si="10"/>
        <v>2.3877401691020123E-5</v>
      </c>
      <c r="P199">
        <f t="shared" si="11"/>
        <v>4.8864508276478258E-3</v>
      </c>
    </row>
    <row r="200" spans="5:16" x14ac:dyDescent="0.35">
      <c r="E200">
        <v>196</v>
      </c>
      <c r="F200" t="s">
        <v>243</v>
      </c>
      <c r="G200" t="s">
        <v>22</v>
      </c>
      <c r="H200">
        <v>12</v>
      </c>
      <c r="I200">
        <v>4.4000000000000004</v>
      </c>
      <c r="J200">
        <v>-1.95</v>
      </c>
      <c r="K200">
        <v>1.03</v>
      </c>
      <c r="L200">
        <v>-0.92</v>
      </c>
      <c r="M200">
        <v>7.0000000000000007E-2</v>
      </c>
      <c r="N200">
        <f t="shared" si="9"/>
        <v>7.3680184147992211E-2</v>
      </c>
      <c r="O200">
        <f t="shared" si="10"/>
        <v>1.354375536313311E-5</v>
      </c>
      <c r="P200">
        <f t="shared" si="11"/>
        <v>3.6801841479922048E-3</v>
      </c>
    </row>
    <row r="201" spans="5:16" x14ac:dyDescent="0.35">
      <c r="E201">
        <v>197</v>
      </c>
      <c r="F201" t="s">
        <v>244</v>
      </c>
      <c r="G201" t="s">
        <v>104</v>
      </c>
      <c r="H201">
        <v>77</v>
      </c>
      <c r="I201">
        <v>31.9</v>
      </c>
      <c r="J201">
        <v>0.57999999999999996</v>
      </c>
      <c r="K201">
        <v>-1.51</v>
      </c>
      <c r="L201">
        <v>-0.93</v>
      </c>
      <c r="M201">
        <v>3.4</v>
      </c>
      <c r="N201">
        <f t="shared" si="9"/>
        <v>3.4119525453096746</v>
      </c>
      <c r="O201">
        <f t="shared" si="10"/>
        <v>1.4286333937982694E-4</v>
      </c>
      <c r="P201">
        <f t="shared" si="11"/>
        <v>1.1952545309674711E-2</v>
      </c>
    </row>
    <row r="202" spans="5:16" x14ac:dyDescent="0.35">
      <c r="E202">
        <v>198</v>
      </c>
      <c r="F202" t="s">
        <v>245</v>
      </c>
      <c r="G202" t="s">
        <v>37</v>
      </c>
      <c r="H202">
        <v>66</v>
      </c>
      <c r="I202">
        <v>25</v>
      </c>
      <c r="J202">
        <v>-0.37</v>
      </c>
      <c r="K202">
        <v>-0.56000000000000005</v>
      </c>
      <c r="L202">
        <v>-0.93</v>
      </c>
      <c r="M202">
        <v>2.29</v>
      </c>
      <c r="N202">
        <f t="shared" si="9"/>
        <v>2.2919520008797636</v>
      </c>
      <c r="O202">
        <f t="shared" si="10"/>
        <v>3.8103074345976697E-6</v>
      </c>
      <c r="P202">
        <f t="shared" si="11"/>
        <v>1.9520008797635491E-3</v>
      </c>
    </row>
    <row r="203" spans="5:16" x14ac:dyDescent="0.35">
      <c r="E203">
        <v>199</v>
      </c>
      <c r="F203" t="s">
        <v>246</v>
      </c>
      <c r="G203" t="s">
        <v>22</v>
      </c>
      <c r="H203">
        <v>51</v>
      </c>
      <c r="I203">
        <v>8.5</v>
      </c>
      <c r="J203">
        <v>-1.5</v>
      </c>
      <c r="K203">
        <v>0.56999999999999995</v>
      </c>
      <c r="L203">
        <v>-0.93</v>
      </c>
      <c r="M203">
        <v>0.57999999999999996</v>
      </c>
      <c r="N203">
        <f t="shared" si="9"/>
        <v>0.60215829841295609</v>
      </c>
      <c r="O203">
        <f t="shared" si="10"/>
        <v>4.9099018855761436E-4</v>
      </c>
      <c r="P203">
        <f t="shared" si="11"/>
        <v>2.2158298412956134E-2</v>
      </c>
    </row>
    <row r="204" spans="5:16" x14ac:dyDescent="0.35">
      <c r="E204">
        <v>200</v>
      </c>
      <c r="F204" t="s">
        <v>247</v>
      </c>
      <c r="G204" t="s">
        <v>16</v>
      </c>
      <c r="H204">
        <v>19</v>
      </c>
      <c r="I204">
        <v>6.4</v>
      </c>
      <c r="J204">
        <v>-2.41</v>
      </c>
      <c r="K204">
        <v>1.44</v>
      </c>
      <c r="L204">
        <v>-0.97</v>
      </c>
      <c r="M204">
        <v>0.17</v>
      </c>
      <c r="N204">
        <f t="shared" si="9"/>
        <v>0.16579879847600909</v>
      </c>
      <c r="O204">
        <f t="shared" si="10"/>
        <v>1.7650094245183644E-5</v>
      </c>
      <c r="P204">
        <f t="shared" si="11"/>
        <v>4.2012015239909217E-3</v>
      </c>
    </row>
    <row r="205" spans="5:16" x14ac:dyDescent="0.35">
      <c r="E205">
        <v>201</v>
      </c>
      <c r="F205" t="s">
        <v>248</v>
      </c>
      <c r="G205" t="s">
        <v>13</v>
      </c>
      <c r="H205">
        <v>53</v>
      </c>
      <c r="I205">
        <v>8.4</v>
      </c>
      <c r="J205">
        <v>-2.0299999999999998</v>
      </c>
      <c r="K205">
        <v>1.05</v>
      </c>
      <c r="L205">
        <v>-0.98</v>
      </c>
      <c r="M205">
        <v>0.63</v>
      </c>
      <c r="N205">
        <f t="shared" si="9"/>
        <v>0.60417234845776846</v>
      </c>
      <c r="O205">
        <f t="shared" si="10"/>
        <v>6.6706758418693551E-4</v>
      </c>
      <c r="P205">
        <f t="shared" si="11"/>
        <v>2.5827651542231544E-2</v>
      </c>
    </row>
    <row r="206" spans="5:16" x14ac:dyDescent="0.35">
      <c r="E206">
        <v>202</v>
      </c>
      <c r="F206" t="s">
        <v>249</v>
      </c>
      <c r="G206" t="s">
        <v>30</v>
      </c>
      <c r="H206">
        <v>58</v>
      </c>
      <c r="I206">
        <v>18.3</v>
      </c>
      <c r="J206">
        <v>-0.39</v>
      </c>
      <c r="K206">
        <v>-0.6</v>
      </c>
      <c r="L206">
        <v>-0.99</v>
      </c>
      <c r="M206">
        <v>1.5</v>
      </c>
      <c r="N206">
        <f t="shared" si="9"/>
        <v>1.4336165626570738</v>
      </c>
      <c r="O206">
        <f t="shared" si="10"/>
        <v>4.4067607534622058E-3</v>
      </c>
      <c r="P206">
        <f t="shared" si="11"/>
        <v>6.6383437342926177E-2</v>
      </c>
    </row>
    <row r="207" spans="5:16" x14ac:dyDescent="0.35">
      <c r="E207">
        <v>203</v>
      </c>
      <c r="F207" t="s">
        <v>250</v>
      </c>
      <c r="G207" t="s">
        <v>48</v>
      </c>
      <c r="H207">
        <v>57</v>
      </c>
      <c r="I207">
        <v>12.6</v>
      </c>
      <c r="J207">
        <v>-2.1</v>
      </c>
      <c r="K207">
        <v>1.08</v>
      </c>
      <c r="L207">
        <v>-1.02</v>
      </c>
      <c r="M207">
        <v>0.93</v>
      </c>
      <c r="N207">
        <f t="shared" si="9"/>
        <v>0.95628034762119052</v>
      </c>
      <c r="O207">
        <f t="shared" si="10"/>
        <v>6.9065667109061157E-4</v>
      </c>
      <c r="P207">
        <f t="shared" si="11"/>
        <v>2.628034762119047E-2</v>
      </c>
    </row>
    <row r="208" spans="5:16" x14ac:dyDescent="0.35">
      <c r="E208">
        <v>204</v>
      </c>
      <c r="F208" t="s">
        <v>251</v>
      </c>
      <c r="G208" t="s">
        <v>37</v>
      </c>
      <c r="H208">
        <v>31</v>
      </c>
      <c r="I208">
        <v>15.5</v>
      </c>
      <c r="J208">
        <v>-2.97</v>
      </c>
      <c r="K208">
        <v>1.94</v>
      </c>
      <c r="L208">
        <v>-1.03</v>
      </c>
      <c r="M208">
        <v>0.65</v>
      </c>
      <c r="N208">
        <f t="shared" si="9"/>
        <v>0.63671039374426541</v>
      </c>
      <c r="O208">
        <f t="shared" si="10"/>
        <v>1.7661363443246048E-4</v>
      </c>
      <c r="P208">
        <f t="shared" si="11"/>
        <v>1.328960625573461E-2</v>
      </c>
    </row>
    <row r="209" spans="5:16" x14ac:dyDescent="0.35">
      <c r="E209">
        <v>205</v>
      </c>
      <c r="F209" t="s">
        <v>252</v>
      </c>
      <c r="G209" t="s">
        <v>43</v>
      </c>
      <c r="H209">
        <v>78</v>
      </c>
      <c r="I209">
        <v>15.8</v>
      </c>
      <c r="J209">
        <v>-0.89</v>
      </c>
      <c r="K209">
        <v>-0.14000000000000001</v>
      </c>
      <c r="L209">
        <v>-1.03</v>
      </c>
      <c r="M209">
        <v>1.63</v>
      </c>
      <c r="N209">
        <f t="shared" si="9"/>
        <v>1.6330528392308694</v>
      </c>
      <c r="O209">
        <f t="shared" si="10"/>
        <v>9.3198273695359997E-6</v>
      </c>
      <c r="P209">
        <f t="shared" si="11"/>
        <v>3.0528392308695196E-3</v>
      </c>
    </row>
    <row r="210" spans="5:16" x14ac:dyDescent="0.35">
      <c r="E210">
        <v>206</v>
      </c>
      <c r="F210" t="s">
        <v>253</v>
      </c>
      <c r="G210" t="s">
        <v>95</v>
      </c>
      <c r="H210">
        <v>65</v>
      </c>
      <c r="I210">
        <v>22.7</v>
      </c>
      <c r="J210">
        <v>-7.0000000000000007E-2</v>
      </c>
      <c r="K210">
        <v>-0.97</v>
      </c>
      <c r="L210">
        <v>-1.04</v>
      </c>
      <c r="M210">
        <v>1.93</v>
      </c>
      <c r="N210">
        <f t="shared" si="9"/>
        <v>1.9457469558424199</v>
      </c>
      <c r="O210">
        <f t="shared" si="10"/>
        <v>2.479666183031228E-4</v>
      </c>
      <c r="P210">
        <f t="shared" si="11"/>
        <v>1.5746955842419919E-2</v>
      </c>
    </row>
    <row r="211" spans="5:16" x14ac:dyDescent="0.35">
      <c r="E211">
        <v>207</v>
      </c>
      <c r="F211" t="s">
        <v>254</v>
      </c>
      <c r="G211" t="s">
        <v>24</v>
      </c>
      <c r="H211">
        <v>20</v>
      </c>
      <c r="I211">
        <v>6.4</v>
      </c>
      <c r="J211">
        <v>-2.1800000000000002</v>
      </c>
      <c r="K211">
        <v>1.1200000000000001</v>
      </c>
      <c r="L211">
        <v>-1.06</v>
      </c>
      <c r="M211">
        <v>0.17</v>
      </c>
      <c r="N211">
        <f t="shared" si="9"/>
        <v>0.16715661204905602</v>
      </c>
      <c r="O211">
        <f t="shared" si="10"/>
        <v>8.0848550395734789E-6</v>
      </c>
      <c r="P211">
        <f t="shared" si="11"/>
        <v>2.843387950943993E-3</v>
      </c>
    </row>
    <row r="212" spans="5:16" x14ac:dyDescent="0.35">
      <c r="E212">
        <v>208</v>
      </c>
      <c r="F212" t="s">
        <v>255</v>
      </c>
      <c r="G212" t="s">
        <v>104</v>
      </c>
      <c r="H212">
        <v>46</v>
      </c>
      <c r="I212">
        <v>22.1</v>
      </c>
      <c r="J212">
        <v>-2.23</v>
      </c>
      <c r="K212">
        <v>1.17</v>
      </c>
      <c r="L212">
        <v>-1.06</v>
      </c>
      <c r="M212">
        <v>1.32</v>
      </c>
      <c r="N212">
        <f t="shared" si="9"/>
        <v>1.3275891547583623</v>
      </c>
      <c r="O212">
        <f t="shared" si="10"/>
        <v>5.7595269946371517E-5</v>
      </c>
      <c r="P212">
        <f t="shared" si="11"/>
        <v>7.5891547583621932E-3</v>
      </c>
    </row>
    <row r="213" spans="5:16" x14ac:dyDescent="0.35">
      <c r="E213">
        <v>209</v>
      </c>
      <c r="F213" t="s">
        <v>256</v>
      </c>
      <c r="G213" t="s">
        <v>43</v>
      </c>
      <c r="H213">
        <v>74</v>
      </c>
      <c r="I213">
        <v>17.100000000000001</v>
      </c>
      <c r="J213">
        <v>-1.05</v>
      </c>
      <c r="K213">
        <v>-0.01</v>
      </c>
      <c r="L213">
        <v>-1.06</v>
      </c>
      <c r="M213">
        <v>1.65</v>
      </c>
      <c r="N213">
        <f t="shared" si="9"/>
        <v>1.652499819428715</v>
      </c>
      <c r="O213">
        <f t="shared" si="10"/>
        <v>6.2490971761816546E-6</v>
      </c>
      <c r="P213">
        <f t="shared" si="11"/>
        <v>2.4998194287151332E-3</v>
      </c>
    </row>
    <row r="214" spans="5:16" x14ac:dyDescent="0.35">
      <c r="E214">
        <v>210</v>
      </c>
      <c r="F214" t="s">
        <v>257</v>
      </c>
      <c r="G214" t="s">
        <v>39</v>
      </c>
      <c r="H214">
        <v>57</v>
      </c>
      <c r="I214">
        <v>9.9</v>
      </c>
      <c r="J214">
        <v>-1.23</v>
      </c>
      <c r="K214">
        <v>0.17</v>
      </c>
      <c r="L214">
        <v>-1.06</v>
      </c>
      <c r="M214">
        <v>0.7</v>
      </c>
      <c r="N214">
        <f t="shared" si="9"/>
        <v>0.73692559515064304</v>
      </c>
      <c r="O214">
        <f t="shared" si="10"/>
        <v>1.3634995772291963E-3</v>
      </c>
      <c r="P214">
        <f t="shared" si="11"/>
        <v>3.6925595150643087E-2</v>
      </c>
    </row>
    <row r="215" spans="5:16" x14ac:dyDescent="0.35">
      <c r="E215">
        <v>211</v>
      </c>
      <c r="F215" t="s">
        <v>258</v>
      </c>
      <c r="G215" t="s">
        <v>88</v>
      </c>
      <c r="H215">
        <v>36</v>
      </c>
      <c r="I215">
        <v>12.8</v>
      </c>
      <c r="J215">
        <v>-0.8</v>
      </c>
      <c r="K215">
        <v>-0.28999999999999998</v>
      </c>
      <c r="L215">
        <v>-1.0900000000000001</v>
      </c>
      <c r="M215">
        <v>0.62</v>
      </c>
      <c r="N215">
        <f t="shared" si="9"/>
        <v>0.59292167660261541</v>
      </c>
      <c r="O215">
        <f t="shared" si="10"/>
        <v>7.3323559801334549E-4</v>
      </c>
      <c r="P215">
        <f t="shared" si="11"/>
        <v>2.7078323397384585E-2</v>
      </c>
    </row>
    <row r="216" spans="5:16" x14ac:dyDescent="0.35">
      <c r="E216">
        <v>212</v>
      </c>
      <c r="F216" t="s">
        <v>259</v>
      </c>
      <c r="G216" t="s">
        <v>13</v>
      </c>
      <c r="H216">
        <v>14</v>
      </c>
      <c r="I216">
        <v>6.6</v>
      </c>
      <c r="J216">
        <v>-1.74</v>
      </c>
      <c r="K216">
        <v>0.65</v>
      </c>
      <c r="L216">
        <v>-1.0900000000000001</v>
      </c>
      <c r="M216">
        <v>0.1</v>
      </c>
      <c r="N216">
        <f t="shared" si="9"/>
        <v>0.11889314869375361</v>
      </c>
      <c r="O216">
        <f t="shared" si="10"/>
        <v>3.5695106756428369E-4</v>
      </c>
      <c r="P216">
        <f t="shared" si="11"/>
        <v>1.8893148693753609E-2</v>
      </c>
    </row>
    <row r="217" spans="5:16" x14ac:dyDescent="0.35">
      <c r="E217">
        <v>213</v>
      </c>
      <c r="F217" t="s">
        <v>260</v>
      </c>
      <c r="G217" t="s">
        <v>50</v>
      </c>
      <c r="H217">
        <v>81</v>
      </c>
      <c r="I217">
        <v>26.3</v>
      </c>
      <c r="J217">
        <v>-1.32</v>
      </c>
      <c r="K217">
        <v>0.23</v>
      </c>
      <c r="L217">
        <v>-1.0900000000000001</v>
      </c>
      <c r="M217">
        <v>2.86</v>
      </c>
      <c r="N217">
        <f t="shared" si="9"/>
        <v>2.7411047041374816</v>
      </c>
      <c r="O217">
        <f t="shared" si="10"/>
        <v>1.4136091378235746E-2</v>
      </c>
      <c r="P217">
        <f t="shared" si="11"/>
        <v>0.11889529586251824</v>
      </c>
    </row>
    <row r="218" spans="5:16" x14ac:dyDescent="0.35">
      <c r="E218">
        <v>214</v>
      </c>
      <c r="F218" t="s">
        <v>261</v>
      </c>
      <c r="G218" t="s">
        <v>53</v>
      </c>
      <c r="H218">
        <v>13</v>
      </c>
      <c r="I218">
        <v>8.1999999999999993</v>
      </c>
      <c r="J218">
        <v>-2.06</v>
      </c>
      <c r="K218">
        <v>0.97</v>
      </c>
      <c r="L218">
        <v>-1.0900000000000001</v>
      </c>
      <c r="M218">
        <v>0.13</v>
      </c>
      <c r="N218">
        <f t="shared" si="9"/>
        <v>0.13716460660989321</v>
      </c>
      <c r="O218">
        <f t="shared" si="10"/>
        <v>5.1331587874525468E-5</v>
      </c>
      <c r="P218">
        <f t="shared" si="11"/>
        <v>7.1646066098932093E-3</v>
      </c>
    </row>
    <row r="219" spans="5:16" x14ac:dyDescent="0.35">
      <c r="E219">
        <v>215</v>
      </c>
      <c r="F219" t="s">
        <v>262</v>
      </c>
      <c r="G219" t="s">
        <v>149</v>
      </c>
      <c r="H219">
        <v>68</v>
      </c>
      <c r="I219">
        <v>32.9</v>
      </c>
      <c r="J219">
        <v>7.0000000000000007E-2</v>
      </c>
      <c r="K219">
        <v>-1.17</v>
      </c>
      <c r="L219">
        <v>-1.1000000000000001</v>
      </c>
      <c r="M219">
        <v>2.89</v>
      </c>
      <c r="N219">
        <f t="shared" si="9"/>
        <v>2.8643457166285815</v>
      </c>
      <c r="O219">
        <f t="shared" si="10"/>
        <v>6.5814225530104584E-4</v>
      </c>
      <c r="P219">
        <f t="shared" si="11"/>
        <v>2.5654283371418618E-2</v>
      </c>
    </row>
    <row r="220" spans="5:16" x14ac:dyDescent="0.35">
      <c r="E220">
        <v>216</v>
      </c>
      <c r="F220" t="s">
        <v>263</v>
      </c>
      <c r="G220" t="s">
        <v>104</v>
      </c>
      <c r="H220">
        <v>21</v>
      </c>
      <c r="I220">
        <v>8.1</v>
      </c>
      <c r="J220">
        <v>-1.75</v>
      </c>
      <c r="K220">
        <v>0.65</v>
      </c>
      <c r="L220">
        <v>-1.1000000000000001</v>
      </c>
      <c r="M220">
        <v>0.22</v>
      </c>
      <c r="N220">
        <f t="shared" si="9"/>
        <v>0.21778348220924446</v>
      </c>
      <c r="O220">
        <f t="shared" si="10"/>
        <v>4.9129511167358441E-6</v>
      </c>
      <c r="P220">
        <f t="shared" si="11"/>
        <v>2.2165177907555456E-3</v>
      </c>
    </row>
    <row r="221" spans="5:16" x14ac:dyDescent="0.35">
      <c r="E221">
        <v>217</v>
      </c>
      <c r="F221" t="s">
        <v>264</v>
      </c>
      <c r="G221" t="s">
        <v>9</v>
      </c>
      <c r="H221">
        <v>76</v>
      </c>
      <c r="I221">
        <v>25.5</v>
      </c>
      <c r="J221">
        <v>-0.98</v>
      </c>
      <c r="K221">
        <v>-0.16</v>
      </c>
      <c r="L221">
        <v>-1.1399999999999999</v>
      </c>
      <c r="M221">
        <v>2.4300000000000002</v>
      </c>
      <c r="N221">
        <f t="shared" si="9"/>
        <v>2.4316886713886561</v>
      </c>
      <c r="O221">
        <f t="shared" si="10"/>
        <v>2.8516110588650989E-6</v>
      </c>
      <c r="P221">
        <f t="shared" si="11"/>
        <v>1.6886713886559157E-3</v>
      </c>
    </row>
    <row r="222" spans="5:16" x14ac:dyDescent="0.35">
      <c r="E222">
        <v>218</v>
      </c>
      <c r="F222" t="s">
        <v>265</v>
      </c>
      <c r="G222" t="s">
        <v>24</v>
      </c>
      <c r="H222">
        <v>2</v>
      </c>
      <c r="I222">
        <v>15.5</v>
      </c>
      <c r="J222">
        <v>-1.97</v>
      </c>
      <c r="K222">
        <v>0.83</v>
      </c>
      <c r="L222">
        <v>-1.1399999999999999</v>
      </c>
      <c r="M222">
        <v>0.04</v>
      </c>
      <c r="N222">
        <f t="shared" si="9"/>
        <v>3.8896980811686452E-2</v>
      </c>
      <c r="O222">
        <f t="shared" si="10"/>
        <v>1.2166513297878805E-6</v>
      </c>
      <c r="P222">
        <f t="shared" si="11"/>
        <v>1.103019188313549E-3</v>
      </c>
    </row>
    <row r="223" spans="5:16" x14ac:dyDescent="0.35">
      <c r="E223">
        <v>219</v>
      </c>
      <c r="F223" t="s">
        <v>266</v>
      </c>
      <c r="G223" t="s">
        <v>61</v>
      </c>
      <c r="H223">
        <v>7</v>
      </c>
      <c r="I223">
        <v>6.7</v>
      </c>
      <c r="J223">
        <v>-2.31</v>
      </c>
      <c r="K223">
        <v>1.1599999999999999</v>
      </c>
      <c r="L223">
        <v>-1.1499999999999999</v>
      </c>
      <c r="M223">
        <v>0.06</v>
      </c>
      <c r="N223">
        <f t="shared" si="9"/>
        <v>5.8547385289198665E-2</v>
      </c>
      <c r="O223">
        <f t="shared" si="10"/>
        <v>2.1100894980364387E-6</v>
      </c>
      <c r="P223">
        <f t="shared" si="11"/>
        <v>1.4526147108013324E-3</v>
      </c>
    </row>
    <row r="224" spans="5:16" x14ac:dyDescent="0.35">
      <c r="E224">
        <v>220</v>
      </c>
      <c r="F224" t="s">
        <v>267</v>
      </c>
      <c r="G224" t="s">
        <v>18</v>
      </c>
      <c r="H224">
        <v>60</v>
      </c>
      <c r="I224">
        <v>28.4</v>
      </c>
      <c r="J224">
        <v>0.05</v>
      </c>
      <c r="K224">
        <v>-1.2</v>
      </c>
      <c r="L224">
        <v>-1.1499999999999999</v>
      </c>
      <c r="M224">
        <v>2.2000000000000002</v>
      </c>
      <c r="N224">
        <f t="shared" si="9"/>
        <v>2.1271800540041474</v>
      </c>
      <c r="O224">
        <f t="shared" si="10"/>
        <v>5.3027445348389083E-3</v>
      </c>
      <c r="P224">
        <f t="shared" si="11"/>
        <v>7.2819945995852731E-2</v>
      </c>
    </row>
    <row r="225" spans="5:16" x14ac:dyDescent="0.35">
      <c r="E225">
        <v>221</v>
      </c>
      <c r="F225" t="s">
        <v>268</v>
      </c>
      <c r="G225" t="s">
        <v>20</v>
      </c>
      <c r="H225">
        <v>66</v>
      </c>
      <c r="I225">
        <v>15.8</v>
      </c>
      <c r="J225">
        <v>-1.55</v>
      </c>
      <c r="K225">
        <v>0.39</v>
      </c>
      <c r="L225">
        <v>-1.1599999999999999</v>
      </c>
      <c r="M225">
        <v>1.28</v>
      </c>
      <c r="N225">
        <f t="shared" si="9"/>
        <v>1.2951043001188016</v>
      </c>
      <c r="O225">
        <f t="shared" si="10"/>
        <v>2.2813988207882988E-4</v>
      </c>
      <c r="P225">
        <f t="shared" si="11"/>
        <v>1.5104300118801595E-2</v>
      </c>
    </row>
    <row r="226" spans="5:16" x14ac:dyDescent="0.35">
      <c r="E226">
        <v>222</v>
      </c>
      <c r="F226" t="s">
        <v>269</v>
      </c>
      <c r="G226" t="s">
        <v>11</v>
      </c>
      <c r="H226">
        <v>68</v>
      </c>
      <c r="I226">
        <v>11.9</v>
      </c>
      <c r="J226">
        <v>-3.79</v>
      </c>
      <c r="K226">
        <v>2.62</v>
      </c>
      <c r="L226">
        <v>-1.17</v>
      </c>
      <c r="M226">
        <v>1.01</v>
      </c>
      <c r="N226">
        <f t="shared" si="9"/>
        <v>0.99980922326130728</v>
      </c>
      <c r="O226">
        <f t="shared" si="10"/>
        <v>1.0385193053788085E-4</v>
      </c>
      <c r="P226">
        <f t="shared" si="11"/>
        <v>1.0190776738692731E-2</v>
      </c>
    </row>
    <row r="227" spans="5:16" x14ac:dyDescent="0.35">
      <c r="E227">
        <v>223</v>
      </c>
      <c r="F227" t="s">
        <v>270</v>
      </c>
      <c r="G227" t="s">
        <v>72</v>
      </c>
      <c r="H227">
        <v>71</v>
      </c>
      <c r="I227">
        <v>14.5</v>
      </c>
      <c r="J227">
        <v>-2.42</v>
      </c>
      <c r="K227">
        <v>1.25</v>
      </c>
      <c r="L227">
        <v>-1.17</v>
      </c>
      <c r="M227">
        <v>1.28</v>
      </c>
      <c r="N227">
        <f t="shared" si="9"/>
        <v>1.2720014771966335</v>
      </c>
      <c r="O227">
        <f t="shared" si="10"/>
        <v>6.3976367035974664E-5</v>
      </c>
      <c r="P227">
        <f t="shared" si="11"/>
        <v>7.9985228033665479E-3</v>
      </c>
    </row>
    <row r="228" spans="5:16" x14ac:dyDescent="0.35">
      <c r="E228">
        <v>224</v>
      </c>
      <c r="F228" t="s">
        <v>271</v>
      </c>
      <c r="G228" t="s">
        <v>134</v>
      </c>
      <c r="H228">
        <v>77</v>
      </c>
      <c r="I228">
        <v>17.3</v>
      </c>
      <c r="J228">
        <v>-0.66</v>
      </c>
      <c r="K228">
        <v>-0.51</v>
      </c>
      <c r="L228">
        <v>-1.17</v>
      </c>
      <c r="M228">
        <v>1.58</v>
      </c>
      <c r="N228">
        <f t="shared" si="9"/>
        <v>1.6458797161472905</v>
      </c>
      <c r="O228">
        <f t="shared" si="10"/>
        <v>4.3401369996475527E-3</v>
      </c>
      <c r="P228">
        <f t="shared" si="11"/>
        <v>6.5879716147290379E-2</v>
      </c>
    </row>
    <row r="229" spans="5:16" x14ac:dyDescent="0.35">
      <c r="E229">
        <v>225</v>
      </c>
      <c r="F229" t="s">
        <v>272</v>
      </c>
      <c r="G229" t="s">
        <v>95</v>
      </c>
      <c r="H229">
        <v>75</v>
      </c>
      <c r="I229">
        <v>18.899999999999999</v>
      </c>
      <c r="J229">
        <v>-2.0699999999999998</v>
      </c>
      <c r="K229">
        <v>0.9</v>
      </c>
      <c r="L229">
        <v>-1.17</v>
      </c>
      <c r="M229">
        <v>1.72</v>
      </c>
      <c r="N229">
        <f t="shared" si="9"/>
        <v>1.7513959144499542</v>
      </c>
      <c r="O229">
        <f t="shared" si="10"/>
        <v>9.8570344414884714E-4</v>
      </c>
      <c r="P229">
        <f t="shared" si="11"/>
        <v>3.1395914449954265E-2</v>
      </c>
    </row>
    <row r="230" spans="5:16" x14ac:dyDescent="0.35">
      <c r="E230">
        <v>226</v>
      </c>
      <c r="F230" t="s">
        <v>273</v>
      </c>
      <c r="G230" t="s">
        <v>32</v>
      </c>
      <c r="H230">
        <v>73</v>
      </c>
      <c r="I230">
        <v>26.9</v>
      </c>
      <c r="J230">
        <v>-0.69</v>
      </c>
      <c r="K230">
        <v>-0.5</v>
      </c>
      <c r="L230">
        <v>-1.19</v>
      </c>
      <c r="M230">
        <v>2.41</v>
      </c>
      <c r="N230">
        <f t="shared" si="9"/>
        <v>2.4011342922257652</v>
      </c>
      <c r="O230">
        <f t="shared" si="10"/>
        <v>7.8600774338129125E-5</v>
      </c>
      <c r="P230">
        <f t="shared" si="11"/>
        <v>8.8657077742348989E-3</v>
      </c>
    </row>
    <row r="231" spans="5:16" x14ac:dyDescent="0.35">
      <c r="E231">
        <v>227</v>
      </c>
      <c r="F231" t="s">
        <v>274</v>
      </c>
      <c r="G231" t="s">
        <v>53</v>
      </c>
      <c r="H231">
        <v>74</v>
      </c>
      <c r="I231">
        <v>24</v>
      </c>
      <c r="J231">
        <v>0.67</v>
      </c>
      <c r="K231">
        <v>-1.87</v>
      </c>
      <c r="L231">
        <v>-1.2</v>
      </c>
      <c r="M231">
        <v>2.15</v>
      </c>
      <c r="N231">
        <f t="shared" si="9"/>
        <v>2.1602625175652035</v>
      </c>
      <c r="O231">
        <f t="shared" si="10"/>
        <v>1.0531926677611196E-4</v>
      </c>
      <c r="P231">
        <f t="shared" si="11"/>
        <v>1.0262517565203577E-2</v>
      </c>
    </row>
    <row r="232" spans="5:16" x14ac:dyDescent="0.35">
      <c r="E232">
        <v>228</v>
      </c>
      <c r="F232" t="s">
        <v>275</v>
      </c>
      <c r="G232" t="s">
        <v>32</v>
      </c>
      <c r="H232">
        <v>59</v>
      </c>
      <c r="I232">
        <v>16.600000000000001</v>
      </c>
      <c r="J232">
        <v>-3.7</v>
      </c>
      <c r="K232">
        <v>2.4700000000000002</v>
      </c>
      <c r="L232">
        <v>-1.23</v>
      </c>
      <c r="M232">
        <v>1.2</v>
      </c>
      <c r="N232">
        <f t="shared" si="9"/>
        <v>1.1725135740159243</v>
      </c>
      <c r="O232">
        <f t="shared" si="10"/>
        <v>7.5550361337807135E-4</v>
      </c>
      <c r="P232">
        <f t="shared" si="11"/>
        <v>2.7486425984075691E-2</v>
      </c>
    </row>
    <row r="233" spans="5:16" x14ac:dyDescent="0.35">
      <c r="E233">
        <v>229</v>
      </c>
      <c r="F233" t="s">
        <v>276</v>
      </c>
      <c r="G233" t="s">
        <v>18</v>
      </c>
      <c r="H233">
        <v>71</v>
      </c>
      <c r="I233">
        <v>30.9</v>
      </c>
      <c r="J233">
        <v>0.3</v>
      </c>
      <c r="K233">
        <v>-1.54</v>
      </c>
      <c r="L233">
        <v>-1.24</v>
      </c>
      <c r="M233">
        <v>2.69</v>
      </c>
      <c r="N233">
        <f t="shared" si="9"/>
        <v>2.6124504267604918</v>
      </c>
      <c r="O233">
        <f t="shared" si="10"/>
        <v>6.0139363096298427E-3</v>
      </c>
      <c r="P233">
        <f t="shared" si="11"/>
        <v>7.7549573239508174E-2</v>
      </c>
    </row>
    <row r="234" spans="5:16" x14ac:dyDescent="0.35">
      <c r="E234">
        <v>230</v>
      </c>
      <c r="F234" t="s">
        <v>277</v>
      </c>
      <c r="G234" t="s">
        <v>55</v>
      </c>
      <c r="H234">
        <v>74</v>
      </c>
      <c r="I234">
        <v>16.5</v>
      </c>
      <c r="J234">
        <v>-1.5</v>
      </c>
      <c r="K234">
        <v>0.26</v>
      </c>
      <c r="L234">
        <v>-1.24</v>
      </c>
      <c r="M234">
        <v>1.48</v>
      </c>
      <c r="N234">
        <f t="shared" si="9"/>
        <v>1.4539413697409</v>
      </c>
      <c r="O234">
        <f t="shared" si="10"/>
        <v>6.7905221098047872E-4</v>
      </c>
      <c r="P234">
        <f t="shared" si="11"/>
        <v>2.6058630259099935E-2</v>
      </c>
    </row>
    <row r="235" spans="5:16" x14ac:dyDescent="0.35">
      <c r="E235">
        <v>231</v>
      </c>
      <c r="F235" t="s">
        <v>278</v>
      </c>
      <c r="G235" t="s">
        <v>11</v>
      </c>
      <c r="H235">
        <v>3</v>
      </c>
      <c r="I235">
        <v>3</v>
      </c>
      <c r="J235">
        <v>-2.3199999999999998</v>
      </c>
      <c r="K235">
        <v>1.08</v>
      </c>
      <c r="L235">
        <v>-1.24</v>
      </c>
      <c r="M235">
        <v>0.01</v>
      </c>
      <c r="N235">
        <f t="shared" si="9"/>
        <v>1.0717012553372728E-2</v>
      </c>
      <c r="O235">
        <f t="shared" si="10"/>
        <v>5.1410700169407824E-7</v>
      </c>
      <c r="P235">
        <f t="shared" si="11"/>
        <v>7.1701255337272736E-4</v>
      </c>
    </row>
    <row r="236" spans="5:16" x14ac:dyDescent="0.35">
      <c r="E236">
        <v>232</v>
      </c>
      <c r="F236" t="s">
        <v>279</v>
      </c>
      <c r="G236" t="s">
        <v>280</v>
      </c>
      <c r="H236">
        <v>81</v>
      </c>
      <c r="I236">
        <v>22.2</v>
      </c>
      <c r="J236">
        <v>0.25</v>
      </c>
      <c r="K236">
        <v>-1.5</v>
      </c>
      <c r="L236">
        <v>-1.25</v>
      </c>
      <c r="M236">
        <v>2.15</v>
      </c>
      <c r="N236">
        <f t="shared" si="9"/>
        <v>2.1297574354461464</v>
      </c>
      <c r="O236">
        <f t="shared" si="10"/>
        <v>4.0976141971692763E-4</v>
      </c>
      <c r="P236">
        <f t="shared" si="11"/>
        <v>2.0242564553853537E-2</v>
      </c>
    </row>
    <row r="237" spans="5:16" x14ac:dyDescent="0.35">
      <c r="E237">
        <v>233</v>
      </c>
      <c r="F237" t="s">
        <v>281</v>
      </c>
      <c r="G237" t="s">
        <v>26</v>
      </c>
      <c r="H237">
        <v>76</v>
      </c>
      <c r="I237">
        <v>18</v>
      </c>
      <c r="J237">
        <v>-0.24</v>
      </c>
      <c r="K237">
        <v>-1.01</v>
      </c>
      <c r="L237">
        <v>-1.25</v>
      </c>
      <c r="M237">
        <v>1.63</v>
      </c>
      <c r="N237">
        <f t="shared" si="9"/>
        <v>1.6202358868258975</v>
      </c>
      <c r="O237">
        <f t="shared" si="10"/>
        <v>9.5337906076680399E-5</v>
      </c>
      <c r="P237">
        <f t="shared" si="11"/>
        <v>9.7641131741024179E-3</v>
      </c>
    </row>
    <row r="238" spans="5:16" x14ac:dyDescent="0.35">
      <c r="E238">
        <v>234</v>
      </c>
      <c r="F238" t="s">
        <v>282</v>
      </c>
      <c r="G238" t="s">
        <v>283</v>
      </c>
      <c r="H238">
        <v>74</v>
      </c>
      <c r="I238">
        <v>24</v>
      </c>
      <c r="J238">
        <v>-1.18</v>
      </c>
      <c r="K238">
        <v>-0.09</v>
      </c>
      <c r="L238">
        <v>-1.27</v>
      </c>
      <c r="M238">
        <v>2.0699999999999998</v>
      </c>
      <c r="N238">
        <f t="shared" si="9"/>
        <v>2.0807447802574792</v>
      </c>
      <c r="O238">
        <f t="shared" si="10"/>
        <v>1.1545030278151866E-4</v>
      </c>
      <c r="P238">
        <f t="shared" si="11"/>
        <v>1.074478025747938E-2</v>
      </c>
    </row>
    <row r="239" spans="5:16" x14ac:dyDescent="0.35">
      <c r="E239">
        <v>235</v>
      </c>
      <c r="F239" t="s">
        <v>284</v>
      </c>
      <c r="G239" t="s">
        <v>26</v>
      </c>
      <c r="H239">
        <v>54</v>
      </c>
      <c r="I239">
        <v>11.6</v>
      </c>
      <c r="J239">
        <v>-2.36</v>
      </c>
      <c r="K239">
        <v>1.0900000000000001</v>
      </c>
      <c r="L239">
        <v>-1.27</v>
      </c>
      <c r="M239">
        <v>0.72</v>
      </c>
      <c r="N239">
        <f t="shared" si="9"/>
        <v>0.73388430763135415</v>
      </c>
      <c r="O239">
        <f t="shared" si="10"/>
        <v>1.9277399840207979E-4</v>
      </c>
      <c r="P239">
        <f t="shared" si="11"/>
        <v>1.3884307631354176E-2</v>
      </c>
    </row>
    <row r="240" spans="5:16" x14ac:dyDescent="0.35">
      <c r="E240">
        <v>236</v>
      </c>
      <c r="F240" t="s">
        <v>285</v>
      </c>
      <c r="G240" t="s">
        <v>50</v>
      </c>
      <c r="H240">
        <v>8</v>
      </c>
      <c r="I240">
        <v>9.5</v>
      </c>
      <c r="J240">
        <v>-1.97</v>
      </c>
      <c r="K240">
        <v>0.69</v>
      </c>
      <c r="L240">
        <v>-1.28</v>
      </c>
      <c r="M240">
        <v>0.09</v>
      </c>
      <c r="N240">
        <f t="shared" si="9"/>
        <v>8.8554767942534737E-2</v>
      </c>
      <c r="O240">
        <f t="shared" si="10"/>
        <v>2.0886956999252668E-6</v>
      </c>
      <c r="P240">
        <f t="shared" si="11"/>
        <v>1.4452320574652594E-3</v>
      </c>
    </row>
    <row r="241" spans="5:16" x14ac:dyDescent="0.35">
      <c r="E241">
        <v>237</v>
      </c>
      <c r="F241" t="s">
        <v>286</v>
      </c>
      <c r="G241" t="s">
        <v>53</v>
      </c>
      <c r="H241">
        <v>62</v>
      </c>
      <c r="I241">
        <v>18.399999999999999</v>
      </c>
      <c r="J241">
        <v>0.04</v>
      </c>
      <c r="K241">
        <v>-1.32</v>
      </c>
      <c r="L241">
        <v>-1.28</v>
      </c>
      <c r="M241">
        <v>1.31</v>
      </c>
      <c r="N241">
        <f t="shared" si="9"/>
        <v>1.3292536745900476</v>
      </c>
      <c r="O241">
        <f t="shared" si="10"/>
        <v>3.7070398521944325E-4</v>
      </c>
      <c r="P241">
        <f t="shared" si="11"/>
        <v>1.9253674590047565E-2</v>
      </c>
    </row>
    <row r="242" spans="5:16" x14ac:dyDescent="0.35">
      <c r="E242">
        <v>238</v>
      </c>
      <c r="F242" t="s">
        <v>287</v>
      </c>
      <c r="G242" t="s">
        <v>9</v>
      </c>
      <c r="H242">
        <v>41</v>
      </c>
      <c r="I242">
        <v>29</v>
      </c>
      <c r="J242">
        <v>-0.32</v>
      </c>
      <c r="K242">
        <v>-0.98</v>
      </c>
      <c r="L242">
        <v>-1.3</v>
      </c>
      <c r="M242">
        <v>1.37</v>
      </c>
      <c r="N242">
        <f t="shared" si="9"/>
        <v>1.3702058427530845</v>
      </c>
      <c r="O242">
        <f t="shared" si="10"/>
        <v>4.2371238997381639E-8</v>
      </c>
      <c r="P242">
        <f t="shared" si="11"/>
        <v>2.0584275308443978E-4</v>
      </c>
    </row>
    <row r="243" spans="5:16" x14ac:dyDescent="0.35">
      <c r="E243">
        <v>239</v>
      </c>
      <c r="F243" t="s">
        <v>288</v>
      </c>
      <c r="G243" t="s">
        <v>88</v>
      </c>
      <c r="H243">
        <v>57</v>
      </c>
      <c r="I243">
        <v>21.7</v>
      </c>
      <c r="J243">
        <v>-0.46</v>
      </c>
      <c r="K243">
        <v>-0.84</v>
      </c>
      <c r="L243">
        <v>-1.3</v>
      </c>
      <c r="M243">
        <v>1.53</v>
      </c>
      <c r="N243">
        <f t="shared" si="9"/>
        <v>1.4254058931045333</v>
      </c>
      <c r="O243">
        <f t="shared" si="10"/>
        <v>1.093992719726033E-2</v>
      </c>
      <c r="P243">
        <f t="shared" si="11"/>
        <v>0.10459410689546678</v>
      </c>
    </row>
    <row r="244" spans="5:16" x14ac:dyDescent="0.35">
      <c r="E244">
        <v>240</v>
      </c>
      <c r="F244" t="s">
        <v>289</v>
      </c>
      <c r="G244" t="s">
        <v>142</v>
      </c>
      <c r="H244">
        <v>20</v>
      </c>
      <c r="I244">
        <v>19.899999999999999</v>
      </c>
      <c r="J244">
        <v>-1.89</v>
      </c>
      <c r="K244">
        <v>0.59</v>
      </c>
      <c r="L244">
        <v>-1.3</v>
      </c>
      <c r="M244">
        <v>0.47</v>
      </c>
      <c r="N244">
        <f t="shared" si="9"/>
        <v>0.45865595072811405</v>
      </c>
      <c r="O244">
        <f t="shared" si="10"/>
        <v>1.2868745388297561E-4</v>
      </c>
      <c r="P244">
        <f t="shared" si="11"/>
        <v>1.1344049271885925E-2</v>
      </c>
    </row>
    <row r="245" spans="5:16" x14ac:dyDescent="0.35">
      <c r="E245">
        <v>241</v>
      </c>
      <c r="F245" t="s">
        <v>290</v>
      </c>
      <c r="G245" t="s">
        <v>100</v>
      </c>
      <c r="H245">
        <v>78</v>
      </c>
      <c r="I245">
        <v>35</v>
      </c>
      <c r="J245">
        <v>1.28</v>
      </c>
      <c r="K245">
        <v>-2.58</v>
      </c>
      <c r="L245">
        <v>-1.3</v>
      </c>
      <c r="M245">
        <v>3.29</v>
      </c>
      <c r="N245">
        <f t="shared" si="9"/>
        <v>3.1460571494667122</v>
      </c>
      <c r="O245">
        <f t="shared" si="10"/>
        <v>2.0719544219648434E-2</v>
      </c>
      <c r="P245">
        <f t="shared" si="11"/>
        <v>0.14394285053328781</v>
      </c>
    </row>
    <row r="246" spans="5:16" x14ac:dyDescent="0.35">
      <c r="E246">
        <v>242</v>
      </c>
      <c r="F246" t="s">
        <v>291</v>
      </c>
      <c r="G246" t="s">
        <v>134</v>
      </c>
      <c r="H246">
        <v>3</v>
      </c>
      <c r="I246">
        <v>3.3</v>
      </c>
      <c r="J246">
        <v>-1.95</v>
      </c>
      <c r="K246">
        <v>0.65</v>
      </c>
      <c r="L246">
        <v>-1.3</v>
      </c>
      <c r="M246">
        <v>0.01</v>
      </c>
      <c r="N246">
        <f t="shared" si="9"/>
        <v>1.1408778673890275E-2</v>
      </c>
      <c r="O246">
        <f t="shared" si="10"/>
        <v>1.9846573520080406E-6</v>
      </c>
      <c r="P246">
        <f t="shared" si="11"/>
        <v>1.4087786738902746E-3</v>
      </c>
    </row>
    <row r="247" spans="5:16" x14ac:dyDescent="0.35">
      <c r="E247">
        <v>243</v>
      </c>
      <c r="F247" t="s">
        <v>292</v>
      </c>
      <c r="G247" t="s">
        <v>30</v>
      </c>
      <c r="H247">
        <v>77</v>
      </c>
      <c r="I247">
        <v>18.399999999999999</v>
      </c>
      <c r="J247">
        <v>0.05</v>
      </c>
      <c r="K247">
        <v>-1.42</v>
      </c>
      <c r="L247">
        <v>-1.37</v>
      </c>
      <c r="M247">
        <v>1.64</v>
      </c>
      <c r="N247">
        <f t="shared" si="9"/>
        <v>1.5692878965979515</v>
      </c>
      <c r="O247">
        <f t="shared" si="10"/>
        <v>5.0002015675419797E-3</v>
      </c>
      <c r="P247">
        <f t="shared" si="11"/>
        <v>7.0712103402048365E-2</v>
      </c>
    </row>
    <row r="248" spans="5:16" x14ac:dyDescent="0.35">
      <c r="E248">
        <v>244</v>
      </c>
      <c r="F248" t="s">
        <v>293</v>
      </c>
      <c r="G248" t="s">
        <v>294</v>
      </c>
      <c r="H248">
        <v>16</v>
      </c>
      <c r="I248">
        <v>5</v>
      </c>
      <c r="J248">
        <v>-1.58</v>
      </c>
      <c r="K248">
        <v>0.18</v>
      </c>
      <c r="L248">
        <v>-1.4</v>
      </c>
      <c r="M248">
        <v>0.09</v>
      </c>
      <c r="N248">
        <f t="shared" si="9"/>
        <v>8.7075179387399865E-2</v>
      </c>
      <c r="O248">
        <f t="shared" si="10"/>
        <v>8.5545756158906115E-6</v>
      </c>
      <c r="P248">
        <f t="shared" si="11"/>
        <v>2.9248206126001319E-3</v>
      </c>
    </row>
    <row r="249" spans="5:16" x14ac:dyDescent="0.35">
      <c r="E249">
        <v>245</v>
      </c>
      <c r="F249" t="s">
        <v>295</v>
      </c>
      <c r="G249" t="s">
        <v>35</v>
      </c>
      <c r="H249">
        <v>73</v>
      </c>
      <c r="I249">
        <v>24.5</v>
      </c>
      <c r="J249">
        <v>-0.37</v>
      </c>
      <c r="K249">
        <v>-1.05</v>
      </c>
      <c r="L249">
        <v>-1.42</v>
      </c>
      <c r="M249">
        <v>1.83</v>
      </c>
      <c r="N249">
        <f t="shared" si="9"/>
        <v>1.9237952203032929</v>
      </c>
      <c r="O249">
        <f t="shared" si="10"/>
        <v>8.797543351743228E-3</v>
      </c>
      <c r="P249">
        <f t="shared" si="11"/>
        <v>9.3795220303292792E-2</v>
      </c>
    </row>
    <row r="250" spans="5:16" x14ac:dyDescent="0.35">
      <c r="E250">
        <v>246</v>
      </c>
      <c r="F250" t="s">
        <v>296</v>
      </c>
      <c r="G250" t="s">
        <v>134</v>
      </c>
      <c r="H250">
        <v>35</v>
      </c>
      <c r="I250">
        <v>22</v>
      </c>
      <c r="J250">
        <v>0.15</v>
      </c>
      <c r="K250">
        <v>-1.57</v>
      </c>
      <c r="L250">
        <v>-1.42</v>
      </c>
      <c r="M250">
        <v>0.8</v>
      </c>
      <c r="N250">
        <f t="shared" si="9"/>
        <v>0.82824843144173077</v>
      </c>
      <c r="O250">
        <f t="shared" si="10"/>
        <v>7.9797387891816101E-4</v>
      </c>
      <c r="P250">
        <f t="shared" si="11"/>
        <v>2.8248431441730726E-2</v>
      </c>
    </row>
    <row r="251" spans="5:16" x14ac:dyDescent="0.35">
      <c r="E251">
        <v>247</v>
      </c>
      <c r="F251" t="s">
        <v>297</v>
      </c>
      <c r="G251" t="s">
        <v>20</v>
      </c>
      <c r="H251">
        <v>81</v>
      </c>
      <c r="I251">
        <v>28</v>
      </c>
      <c r="J251">
        <v>-2.0699999999999998</v>
      </c>
      <c r="K251">
        <v>0.63</v>
      </c>
      <c r="L251">
        <v>-1.44</v>
      </c>
      <c r="M251">
        <v>2.42</v>
      </c>
      <c r="N251">
        <f t="shared" si="9"/>
        <v>2.4105548786785005</v>
      </c>
      <c r="O251">
        <f t="shared" si="10"/>
        <v>8.9210316777843304E-5</v>
      </c>
      <c r="P251">
        <f t="shared" si="11"/>
        <v>9.4451213214994389E-3</v>
      </c>
    </row>
    <row r="252" spans="5:16" x14ac:dyDescent="0.35">
      <c r="E252">
        <v>248</v>
      </c>
      <c r="F252" t="s">
        <v>298</v>
      </c>
      <c r="G252" t="s">
        <v>64</v>
      </c>
      <c r="H252">
        <v>66</v>
      </c>
      <c r="I252">
        <v>14.1</v>
      </c>
      <c r="J252">
        <v>-1</v>
      </c>
      <c r="K252">
        <v>-0.45</v>
      </c>
      <c r="L252">
        <v>-1.45</v>
      </c>
      <c r="M252">
        <v>0.98</v>
      </c>
      <c r="N252">
        <f t="shared" si="9"/>
        <v>0.98314043866305045</v>
      </c>
      <c r="O252">
        <f t="shared" si="10"/>
        <v>9.86235499638223E-6</v>
      </c>
      <c r="P252">
        <f t="shared" si="11"/>
        <v>3.140438663050471E-3</v>
      </c>
    </row>
    <row r="253" spans="5:16" x14ac:dyDescent="0.35">
      <c r="E253">
        <v>249</v>
      </c>
      <c r="F253" t="s">
        <v>299</v>
      </c>
      <c r="G253" t="s">
        <v>72</v>
      </c>
      <c r="H253">
        <v>78</v>
      </c>
      <c r="I253">
        <v>25.2</v>
      </c>
      <c r="J253">
        <v>-0.57999999999999996</v>
      </c>
      <c r="K253">
        <v>-0.9</v>
      </c>
      <c r="L253">
        <v>-1.48</v>
      </c>
      <c r="M253">
        <v>2.04</v>
      </c>
      <c r="N253">
        <f t="shared" si="9"/>
        <v>2.0388579654943197</v>
      </c>
      <c r="O253">
        <f t="shared" si="10"/>
        <v>1.3042428121644231E-6</v>
      </c>
      <c r="P253">
        <f t="shared" si="11"/>
        <v>1.1420345056802894E-3</v>
      </c>
    </row>
    <row r="254" spans="5:16" x14ac:dyDescent="0.35">
      <c r="E254">
        <v>250</v>
      </c>
      <c r="F254" t="s">
        <v>300</v>
      </c>
      <c r="G254" t="s">
        <v>39</v>
      </c>
      <c r="H254">
        <v>70</v>
      </c>
      <c r="I254">
        <v>16.2</v>
      </c>
      <c r="J254">
        <v>-1.05</v>
      </c>
      <c r="K254">
        <v>-0.44</v>
      </c>
      <c r="L254">
        <v>-1.49</v>
      </c>
      <c r="M254">
        <v>1.1599999999999999</v>
      </c>
      <c r="N254">
        <f t="shared" si="9"/>
        <v>1.1690109037428218</v>
      </c>
      <c r="O254">
        <f t="shared" si="10"/>
        <v>8.1196386262401255E-5</v>
      </c>
      <c r="P254">
        <f t="shared" si="11"/>
        <v>9.0109037428218741E-3</v>
      </c>
    </row>
    <row r="255" spans="5:16" x14ac:dyDescent="0.35">
      <c r="E255">
        <v>251</v>
      </c>
      <c r="F255" t="s">
        <v>301</v>
      </c>
      <c r="G255" t="s">
        <v>41</v>
      </c>
      <c r="H255">
        <v>40</v>
      </c>
      <c r="I255">
        <v>19.7</v>
      </c>
      <c r="J255">
        <v>-1.52</v>
      </c>
      <c r="K255">
        <v>0.02</v>
      </c>
      <c r="L255">
        <v>-1.5</v>
      </c>
      <c r="M255">
        <v>0.81</v>
      </c>
      <c r="N255">
        <f t="shared" si="9"/>
        <v>0.80728834756556123</v>
      </c>
      <c r="O255">
        <f t="shared" si="10"/>
        <v>7.3530589251980176E-6</v>
      </c>
      <c r="P255">
        <f t="shared" si="11"/>
        <v>2.7116524344388271E-3</v>
      </c>
    </row>
    <row r="256" spans="5:16" x14ac:dyDescent="0.35">
      <c r="E256">
        <v>252</v>
      </c>
      <c r="F256" t="s">
        <v>302</v>
      </c>
      <c r="G256" t="s">
        <v>134</v>
      </c>
      <c r="H256">
        <v>22</v>
      </c>
      <c r="I256">
        <v>7.4</v>
      </c>
      <c r="J256">
        <v>-2.77</v>
      </c>
      <c r="K256">
        <v>1.27</v>
      </c>
      <c r="L256">
        <v>-1.5</v>
      </c>
      <c r="M256">
        <v>0.16</v>
      </c>
      <c r="N256">
        <f t="shared" si="9"/>
        <v>0.16678495302496624</v>
      </c>
      <c r="O256">
        <f t="shared" si="10"/>
        <v>4.6035587550998444E-5</v>
      </c>
      <c r="P256">
        <f t="shared" si="11"/>
        <v>6.7849530249662338E-3</v>
      </c>
    </row>
    <row r="257" spans="5:16" x14ac:dyDescent="0.35">
      <c r="E257">
        <v>253</v>
      </c>
      <c r="F257" t="s">
        <v>303</v>
      </c>
      <c r="G257" t="s">
        <v>55</v>
      </c>
      <c r="H257">
        <v>53</v>
      </c>
      <c r="I257">
        <v>9.6999999999999993</v>
      </c>
      <c r="J257">
        <v>-0.12</v>
      </c>
      <c r="K257">
        <v>-1.39</v>
      </c>
      <c r="L257">
        <v>-1.51</v>
      </c>
      <c r="M257">
        <v>0.51</v>
      </c>
      <c r="N257">
        <f t="shared" si="9"/>
        <v>0.52339563953627444</v>
      </c>
      <c r="O257">
        <f t="shared" si="10"/>
        <v>1.794431585857986E-4</v>
      </c>
      <c r="P257">
        <f t="shared" si="11"/>
        <v>1.3395639536274428E-2</v>
      </c>
    </row>
    <row r="258" spans="5:16" x14ac:dyDescent="0.35">
      <c r="E258">
        <v>254</v>
      </c>
      <c r="F258" t="s">
        <v>304</v>
      </c>
      <c r="G258" t="s">
        <v>18</v>
      </c>
      <c r="H258">
        <v>82</v>
      </c>
      <c r="I258">
        <v>21.5</v>
      </c>
      <c r="J258">
        <v>0.06</v>
      </c>
      <c r="K258">
        <v>-1.57</v>
      </c>
      <c r="L258">
        <v>-1.51</v>
      </c>
      <c r="M258">
        <v>1.86</v>
      </c>
      <c r="N258">
        <f t="shared" si="9"/>
        <v>1.7948774800670138</v>
      </c>
      <c r="O258">
        <f t="shared" si="10"/>
        <v>4.2409426024222034E-3</v>
      </c>
      <c r="P258">
        <f t="shared" si="11"/>
        <v>6.5122519932986345E-2</v>
      </c>
    </row>
    <row r="259" spans="5:16" x14ac:dyDescent="0.35">
      <c r="E259">
        <v>255</v>
      </c>
      <c r="F259" t="s">
        <v>305</v>
      </c>
      <c r="G259" t="s">
        <v>37</v>
      </c>
      <c r="H259">
        <v>39</v>
      </c>
      <c r="I259">
        <v>15</v>
      </c>
      <c r="J259">
        <v>-3.17</v>
      </c>
      <c r="K259">
        <v>1.64</v>
      </c>
      <c r="L259">
        <v>-1.53</v>
      </c>
      <c r="M259">
        <v>0.6</v>
      </c>
      <c r="N259">
        <f t="shared" si="9"/>
        <v>0.58809403882753286</v>
      </c>
      <c r="O259">
        <f t="shared" si="10"/>
        <v>1.4175191144029457E-4</v>
      </c>
      <c r="P259">
        <f t="shared" si="11"/>
        <v>1.1905961172467117E-2</v>
      </c>
    </row>
    <row r="260" spans="5:16" x14ac:dyDescent="0.35">
      <c r="E260">
        <v>256</v>
      </c>
      <c r="F260" t="s">
        <v>306</v>
      </c>
      <c r="G260" t="s">
        <v>18</v>
      </c>
      <c r="H260">
        <v>22</v>
      </c>
      <c r="I260">
        <v>7.5</v>
      </c>
      <c r="J260">
        <v>-1.74</v>
      </c>
      <c r="K260">
        <v>0.21</v>
      </c>
      <c r="L260">
        <v>-1.53</v>
      </c>
      <c r="M260">
        <v>0.18</v>
      </c>
      <c r="N260">
        <f t="shared" si="9"/>
        <v>0.1658726776180221</v>
      </c>
      <c r="O260">
        <f t="shared" si="10"/>
        <v>1.9958123768433348E-4</v>
      </c>
      <c r="P260">
        <f t="shared" si="11"/>
        <v>1.4127322381977891E-2</v>
      </c>
    </row>
    <row r="261" spans="5:16" x14ac:dyDescent="0.35">
      <c r="E261">
        <v>257</v>
      </c>
      <c r="F261" t="s">
        <v>307</v>
      </c>
      <c r="G261" t="s">
        <v>18</v>
      </c>
      <c r="H261">
        <v>62</v>
      </c>
      <c r="I261">
        <v>13.6</v>
      </c>
      <c r="J261">
        <v>-0.85</v>
      </c>
      <c r="K261">
        <v>-0.69</v>
      </c>
      <c r="L261">
        <v>-1.54</v>
      </c>
      <c r="M261">
        <v>0.88</v>
      </c>
      <c r="N261">
        <f t="shared" ref="N261:N324" si="12">a*(I261)*H261*(L261-b)</f>
        <v>0.84226635910144543</v>
      </c>
      <c r="O261">
        <f t="shared" si="10"/>
        <v>1.4238276554610707E-3</v>
      </c>
      <c r="P261">
        <f t="shared" si="11"/>
        <v>3.7733640898554577E-2</v>
      </c>
    </row>
    <row r="262" spans="5:16" x14ac:dyDescent="0.35">
      <c r="E262">
        <v>258</v>
      </c>
      <c r="F262" t="s">
        <v>308</v>
      </c>
      <c r="G262" t="s">
        <v>41</v>
      </c>
      <c r="H262">
        <v>74</v>
      </c>
      <c r="I262">
        <v>20.2</v>
      </c>
      <c r="J262">
        <v>0.1</v>
      </c>
      <c r="K262">
        <v>-1.65</v>
      </c>
      <c r="L262">
        <v>-1.55</v>
      </c>
      <c r="M262">
        <v>1.46</v>
      </c>
      <c r="N262">
        <f t="shared" si="12"/>
        <v>1.4835838077807062</v>
      </c>
      <c r="O262">
        <f t="shared" ref="O262:O325" si="13">(N262-M262)^2</f>
        <v>5.5619598943729988E-4</v>
      </c>
      <c r="P262">
        <f t="shared" ref="P262:P325" si="14">ABS(M262-N262)</f>
        <v>2.3583807780706234E-2</v>
      </c>
    </row>
    <row r="263" spans="5:16" x14ac:dyDescent="0.35">
      <c r="E263">
        <v>259</v>
      </c>
      <c r="F263" t="s">
        <v>309</v>
      </c>
      <c r="G263" t="s">
        <v>72</v>
      </c>
      <c r="H263">
        <v>53</v>
      </c>
      <c r="I263">
        <v>30.5</v>
      </c>
      <c r="J263">
        <v>-1.63</v>
      </c>
      <c r="K263">
        <v>0.06</v>
      </c>
      <c r="L263">
        <v>-1.57</v>
      </c>
      <c r="M263">
        <v>1.57</v>
      </c>
      <c r="N263">
        <f t="shared" si="12"/>
        <v>1.5836916739273978</v>
      </c>
      <c r="O263">
        <f t="shared" si="13"/>
        <v>1.8746193493418428E-4</v>
      </c>
      <c r="P263">
        <f t="shared" si="14"/>
        <v>1.3691673927397785E-2</v>
      </c>
    </row>
    <row r="264" spans="5:16" x14ac:dyDescent="0.35">
      <c r="E264">
        <v>260</v>
      </c>
      <c r="F264" t="s">
        <v>310</v>
      </c>
      <c r="G264" t="s">
        <v>18</v>
      </c>
      <c r="H264">
        <v>20</v>
      </c>
      <c r="I264">
        <v>7.6</v>
      </c>
      <c r="J264">
        <v>-1.93</v>
      </c>
      <c r="K264">
        <v>0.35</v>
      </c>
      <c r="L264">
        <v>-1.58</v>
      </c>
      <c r="M264">
        <v>0.16</v>
      </c>
      <c r="N264">
        <f t="shared" si="12"/>
        <v>0.14794279826254508</v>
      </c>
      <c r="O264">
        <f t="shared" si="13"/>
        <v>1.4537611373768595E-4</v>
      </c>
      <c r="P264">
        <f t="shared" si="14"/>
        <v>1.205720173745492E-2</v>
      </c>
    </row>
    <row r="265" spans="5:16" x14ac:dyDescent="0.35">
      <c r="E265">
        <v>261</v>
      </c>
      <c r="F265" t="s">
        <v>311</v>
      </c>
      <c r="G265" t="s">
        <v>35</v>
      </c>
      <c r="H265">
        <v>72</v>
      </c>
      <c r="I265">
        <v>20.5</v>
      </c>
      <c r="J265">
        <v>-1.2</v>
      </c>
      <c r="K265">
        <v>-0.38</v>
      </c>
      <c r="L265">
        <v>-1.58</v>
      </c>
      <c r="M265">
        <v>1.38</v>
      </c>
      <c r="N265">
        <f t="shared" si="12"/>
        <v>1.4366024357599774</v>
      </c>
      <c r="O265">
        <f t="shared" si="13"/>
        <v>3.2038357339623769E-3</v>
      </c>
      <c r="P265">
        <f t="shared" si="14"/>
        <v>5.6602435759977476E-2</v>
      </c>
    </row>
    <row r="266" spans="5:16" x14ac:dyDescent="0.35">
      <c r="E266">
        <v>262</v>
      </c>
      <c r="F266" t="s">
        <v>312</v>
      </c>
      <c r="G266" t="s">
        <v>61</v>
      </c>
      <c r="H266">
        <v>82</v>
      </c>
      <c r="I266">
        <v>37.200000000000003</v>
      </c>
      <c r="J266">
        <v>1.56</v>
      </c>
      <c r="K266">
        <v>-3.16</v>
      </c>
      <c r="L266">
        <v>-1.6</v>
      </c>
      <c r="M266">
        <v>2.94</v>
      </c>
      <c r="N266">
        <f t="shared" si="12"/>
        <v>2.9299563424812569</v>
      </c>
      <c r="O266">
        <f t="shared" si="13"/>
        <v>1.0087505635380345E-4</v>
      </c>
      <c r="P266">
        <f t="shared" si="14"/>
        <v>1.0043657518743032E-2</v>
      </c>
    </row>
    <row r="267" spans="5:16" x14ac:dyDescent="0.35">
      <c r="E267">
        <v>263</v>
      </c>
      <c r="F267" t="s">
        <v>313</v>
      </c>
      <c r="G267" t="s">
        <v>32</v>
      </c>
      <c r="H267">
        <v>5</v>
      </c>
      <c r="I267">
        <v>8</v>
      </c>
      <c r="J267">
        <v>-2.23</v>
      </c>
      <c r="K267">
        <v>0.62</v>
      </c>
      <c r="L267">
        <v>-1.61</v>
      </c>
      <c r="M267">
        <v>0.03</v>
      </c>
      <c r="N267">
        <f t="shared" si="12"/>
        <v>3.8164769605340168E-2</v>
      </c>
      <c r="O267">
        <f t="shared" si="13"/>
        <v>6.6663462708286666E-5</v>
      </c>
      <c r="P267">
        <f t="shared" si="14"/>
        <v>8.1647696053401692E-3</v>
      </c>
    </row>
    <row r="268" spans="5:16" x14ac:dyDescent="0.35">
      <c r="E268">
        <v>264</v>
      </c>
      <c r="F268" t="s">
        <v>314</v>
      </c>
      <c r="G268" t="s">
        <v>26</v>
      </c>
      <c r="H268">
        <v>37</v>
      </c>
      <c r="I268">
        <v>7.9</v>
      </c>
      <c r="J268">
        <v>-2.44</v>
      </c>
      <c r="K268">
        <v>0.83</v>
      </c>
      <c r="L268">
        <v>-1.61</v>
      </c>
      <c r="M268">
        <v>0.28000000000000003</v>
      </c>
      <c r="N268">
        <f t="shared" si="12"/>
        <v>0.27888905389102331</v>
      </c>
      <c r="O268">
        <f t="shared" si="13"/>
        <v>1.23420125705051E-6</v>
      </c>
      <c r="P268">
        <f t="shared" si="14"/>
        <v>1.1109461089767181E-3</v>
      </c>
    </row>
    <row r="269" spans="5:16" x14ac:dyDescent="0.35">
      <c r="E269">
        <v>265</v>
      </c>
      <c r="F269" t="s">
        <v>315</v>
      </c>
      <c r="G269" t="s">
        <v>18</v>
      </c>
      <c r="H269">
        <v>61</v>
      </c>
      <c r="I269">
        <v>21.2</v>
      </c>
      <c r="J269">
        <v>-7.0000000000000007E-2</v>
      </c>
      <c r="K269">
        <v>-1.55</v>
      </c>
      <c r="L269">
        <v>-1.62</v>
      </c>
      <c r="M269">
        <v>1.27</v>
      </c>
      <c r="N269">
        <f t="shared" si="12"/>
        <v>1.22559541689033</v>
      </c>
      <c r="O269">
        <f t="shared" si="13"/>
        <v>1.9717670011435897E-3</v>
      </c>
      <c r="P269">
        <f t="shared" si="14"/>
        <v>4.4404583109669993E-2</v>
      </c>
    </row>
    <row r="270" spans="5:16" x14ac:dyDescent="0.35">
      <c r="E270">
        <v>266</v>
      </c>
      <c r="F270" t="s">
        <v>316</v>
      </c>
      <c r="G270" t="s">
        <v>216</v>
      </c>
      <c r="H270">
        <v>11</v>
      </c>
      <c r="I270">
        <v>7.3</v>
      </c>
      <c r="J270">
        <v>-1.92</v>
      </c>
      <c r="K270">
        <v>0.3</v>
      </c>
      <c r="L270">
        <v>-1.62</v>
      </c>
      <c r="M270">
        <v>0.08</v>
      </c>
      <c r="N270">
        <f t="shared" si="12"/>
        <v>7.6102158967130754E-2</v>
      </c>
      <c r="O270">
        <f t="shared" si="13"/>
        <v>1.5193164717519206E-5</v>
      </c>
      <c r="P270">
        <f t="shared" si="14"/>
        <v>3.8978410328692481E-3</v>
      </c>
    </row>
    <row r="271" spans="5:16" x14ac:dyDescent="0.35">
      <c r="E271">
        <v>267</v>
      </c>
      <c r="F271" t="s">
        <v>317</v>
      </c>
      <c r="G271" t="s">
        <v>39</v>
      </c>
      <c r="H271">
        <v>58</v>
      </c>
      <c r="I271">
        <v>19.399999999999999</v>
      </c>
      <c r="J271">
        <v>-3.42</v>
      </c>
      <c r="K271">
        <v>1.79</v>
      </c>
      <c r="L271">
        <v>-1.63</v>
      </c>
      <c r="M271">
        <v>1.05</v>
      </c>
      <c r="N271">
        <f t="shared" si="12"/>
        <v>1.0591809281329276</v>
      </c>
      <c r="O271">
        <f t="shared" si="13"/>
        <v>8.428944138198129E-5</v>
      </c>
      <c r="P271">
        <f t="shared" si="14"/>
        <v>9.1809281329275905E-3</v>
      </c>
    </row>
    <row r="272" spans="5:16" x14ac:dyDescent="0.35">
      <c r="E272">
        <v>268</v>
      </c>
      <c r="F272" t="s">
        <v>318</v>
      </c>
      <c r="G272" t="s">
        <v>9</v>
      </c>
      <c r="H272">
        <v>79</v>
      </c>
      <c r="I272">
        <v>20.399999999999999</v>
      </c>
      <c r="J272">
        <v>-1.1599999999999999</v>
      </c>
      <c r="K272">
        <v>-0.48</v>
      </c>
      <c r="L272">
        <v>-1.64</v>
      </c>
      <c r="M272">
        <v>1.51</v>
      </c>
      <c r="N272">
        <f t="shared" si="12"/>
        <v>1.5067341500620106</v>
      </c>
      <c r="O272">
        <f t="shared" si="13"/>
        <v>1.066577581746534E-5</v>
      </c>
      <c r="P272">
        <f t="shared" si="14"/>
        <v>3.2658499379893957E-3</v>
      </c>
    </row>
    <row r="273" spans="5:16" x14ac:dyDescent="0.35">
      <c r="E273">
        <v>269</v>
      </c>
      <c r="F273" t="s">
        <v>319</v>
      </c>
      <c r="G273" t="s">
        <v>149</v>
      </c>
      <c r="H273">
        <v>36</v>
      </c>
      <c r="I273">
        <v>20.5</v>
      </c>
      <c r="J273">
        <v>-0.05</v>
      </c>
      <c r="K273">
        <v>-1.6</v>
      </c>
      <c r="L273">
        <v>-1.65</v>
      </c>
      <c r="M273">
        <v>0.7</v>
      </c>
      <c r="N273">
        <f t="shared" si="12"/>
        <v>0.68525837433657621</v>
      </c>
      <c r="O273">
        <f t="shared" si="13"/>
        <v>2.1731552720051346E-4</v>
      </c>
      <c r="P273">
        <f t="shared" si="14"/>
        <v>1.4741625663423741E-2</v>
      </c>
    </row>
    <row r="274" spans="5:16" x14ac:dyDescent="0.35">
      <c r="E274">
        <v>270</v>
      </c>
      <c r="F274" t="s">
        <v>320</v>
      </c>
      <c r="G274" t="s">
        <v>26</v>
      </c>
      <c r="H274">
        <v>9</v>
      </c>
      <c r="I274">
        <v>4.4000000000000004</v>
      </c>
      <c r="J274">
        <v>-1.76</v>
      </c>
      <c r="K274">
        <v>0.11</v>
      </c>
      <c r="L274">
        <v>-1.65</v>
      </c>
      <c r="M274">
        <v>0.04</v>
      </c>
      <c r="N274">
        <f t="shared" si="12"/>
        <v>3.6769961549767513E-2</v>
      </c>
      <c r="O274">
        <f t="shared" si="13"/>
        <v>1.0433148389980291E-5</v>
      </c>
      <c r="P274">
        <f t="shared" si="14"/>
        <v>3.2300384502324878E-3</v>
      </c>
    </row>
    <row r="275" spans="5:16" x14ac:dyDescent="0.35">
      <c r="E275">
        <v>271</v>
      </c>
      <c r="F275" t="s">
        <v>321</v>
      </c>
      <c r="G275" t="s">
        <v>16</v>
      </c>
      <c r="H275">
        <v>63</v>
      </c>
      <c r="I275">
        <v>25.2</v>
      </c>
      <c r="J275">
        <v>-0.69</v>
      </c>
      <c r="K275">
        <v>-0.97</v>
      </c>
      <c r="L275">
        <v>-1.66</v>
      </c>
      <c r="M275">
        <v>1.42</v>
      </c>
      <c r="N275">
        <f t="shared" si="12"/>
        <v>1.4639865558009517</v>
      </c>
      <c r="O275">
        <f t="shared" si="13"/>
        <v>1.9348170912302453E-3</v>
      </c>
      <c r="P275">
        <f t="shared" si="14"/>
        <v>4.3986555800951788E-2</v>
      </c>
    </row>
    <row r="276" spans="5:16" x14ac:dyDescent="0.35">
      <c r="E276">
        <v>272</v>
      </c>
      <c r="F276" t="s">
        <v>322</v>
      </c>
      <c r="G276" t="s">
        <v>37</v>
      </c>
      <c r="H276">
        <v>19</v>
      </c>
      <c r="I276">
        <v>23.3</v>
      </c>
      <c r="J276">
        <v>0.82</v>
      </c>
      <c r="K276">
        <v>-2.48</v>
      </c>
      <c r="L276">
        <v>-1.66</v>
      </c>
      <c r="M276">
        <v>0.38</v>
      </c>
      <c r="N276">
        <f t="shared" si="12"/>
        <v>0.40823056705283539</v>
      </c>
      <c r="O276">
        <f t="shared" si="13"/>
        <v>7.9696491612463486E-4</v>
      </c>
      <c r="P276">
        <f t="shared" si="14"/>
        <v>2.8230567052835387E-2</v>
      </c>
    </row>
    <row r="277" spans="5:16" x14ac:dyDescent="0.35">
      <c r="E277">
        <v>273</v>
      </c>
      <c r="F277" t="s">
        <v>323</v>
      </c>
      <c r="G277" t="s">
        <v>18</v>
      </c>
      <c r="H277">
        <v>13</v>
      </c>
      <c r="I277">
        <v>6.8</v>
      </c>
      <c r="J277">
        <v>-2.11</v>
      </c>
      <c r="K277">
        <v>0.43</v>
      </c>
      <c r="L277">
        <v>-1.68</v>
      </c>
      <c r="M277">
        <v>0.08</v>
      </c>
      <c r="N277">
        <f t="shared" si="12"/>
        <v>8.0386163362710109E-2</v>
      </c>
      <c r="O277">
        <f t="shared" si="13"/>
        <v>1.4912214269957755E-7</v>
      </c>
      <c r="P277">
        <f t="shared" si="14"/>
        <v>3.8616336271010687E-4</v>
      </c>
    </row>
    <row r="278" spans="5:16" x14ac:dyDescent="0.35">
      <c r="E278">
        <v>274</v>
      </c>
      <c r="F278" t="s">
        <v>324</v>
      </c>
      <c r="G278" t="s">
        <v>100</v>
      </c>
      <c r="H278">
        <v>5</v>
      </c>
      <c r="I278">
        <v>12.4</v>
      </c>
      <c r="J278">
        <v>-2.31</v>
      </c>
      <c r="K278">
        <v>0.62</v>
      </c>
      <c r="L278">
        <v>-1.69</v>
      </c>
      <c r="M278">
        <v>0.06</v>
      </c>
      <c r="N278">
        <f t="shared" si="12"/>
        <v>5.5982870550388648E-2</v>
      </c>
      <c r="O278">
        <f t="shared" si="13"/>
        <v>1.6137329014934781E-5</v>
      </c>
      <c r="P278">
        <f t="shared" si="14"/>
        <v>4.0171294496113494E-3</v>
      </c>
    </row>
    <row r="279" spans="5:16" x14ac:dyDescent="0.35">
      <c r="E279">
        <v>275</v>
      </c>
      <c r="F279" t="s">
        <v>325</v>
      </c>
      <c r="G279" t="s">
        <v>20</v>
      </c>
      <c r="H279">
        <v>45</v>
      </c>
      <c r="I279">
        <v>18.8</v>
      </c>
      <c r="J279">
        <v>-2.82</v>
      </c>
      <c r="K279">
        <v>1.1200000000000001</v>
      </c>
      <c r="L279">
        <v>-1.7</v>
      </c>
      <c r="M279">
        <v>0.77</v>
      </c>
      <c r="N279">
        <f t="shared" si="12"/>
        <v>0.75848410078059803</v>
      </c>
      <c r="O279">
        <f t="shared" si="13"/>
        <v>1.3261593483142342E-4</v>
      </c>
      <c r="P279">
        <f t="shared" si="14"/>
        <v>1.1515899219401993E-2</v>
      </c>
    </row>
    <row r="280" spans="5:16" x14ac:dyDescent="0.35">
      <c r="E280">
        <v>276</v>
      </c>
      <c r="F280" t="s">
        <v>326</v>
      </c>
      <c r="G280" t="s">
        <v>64</v>
      </c>
      <c r="H280">
        <v>29</v>
      </c>
      <c r="I280">
        <v>7.6</v>
      </c>
      <c r="J280">
        <v>-2.2000000000000002</v>
      </c>
      <c r="K280">
        <v>0.5</v>
      </c>
      <c r="L280">
        <v>-1.7</v>
      </c>
      <c r="M280">
        <v>0.2</v>
      </c>
      <c r="N280">
        <f t="shared" si="12"/>
        <v>0.19760034965962628</v>
      </c>
      <c r="O280">
        <f t="shared" si="13"/>
        <v>5.7583217560557696E-6</v>
      </c>
      <c r="P280">
        <f t="shared" si="14"/>
        <v>2.3996503403737324E-3</v>
      </c>
    </row>
    <row r="281" spans="5:16" x14ac:dyDescent="0.35">
      <c r="E281">
        <v>277</v>
      </c>
      <c r="F281" t="s">
        <v>327</v>
      </c>
      <c r="G281" t="s">
        <v>142</v>
      </c>
      <c r="H281">
        <v>63</v>
      </c>
      <c r="I281">
        <v>28.7</v>
      </c>
      <c r="J281">
        <v>0.75</v>
      </c>
      <c r="K281">
        <v>-2.4500000000000002</v>
      </c>
      <c r="L281">
        <v>-1.7</v>
      </c>
      <c r="M281">
        <v>1.69</v>
      </c>
      <c r="N281">
        <f t="shared" si="12"/>
        <v>1.6210580409236397</v>
      </c>
      <c r="O281">
        <f t="shared" si="13"/>
        <v>4.752993721286531E-3</v>
      </c>
      <c r="P281">
        <f t="shared" si="14"/>
        <v>6.8941959076360249E-2</v>
      </c>
    </row>
    <row r="282" spans="5:16" x14ac:dyDescent="0.35">
      <c r="E282">
        <v>278</v>
      </c>
      <c r="F282" t="s">
        <v>328</v>
      </c>
      <c r="G282" t="s">
        <v>50</v>
      </c>
      <c r="H282">
        <v>69</v>
      </c>
      <c r="I282">
        <v>17.2</v>
      </c>
      <c r="J282">
        <v>-2.27</v>
      </c>
      <c r="K282">
        <v>0.56999999999999995</v>
      </c>
      <c r="L282">
        <v>-1.7</v>
      </c>
      <c r="M282">
        <v>1.1100000000000001</v>
      </c>
      <c r="N282">
        <f t="shared" si="12"/>
        <v>1.0640294690383141</v>
      </c>
      <c r="O282">
        <f t="shared" si="13"/>
        <v>2.1132897168993328E-3</v>
      </c>
      <c r="P282">
        <f t="shared" si="14"/>
        <v>4.5970530961686018E-2</v>
      </c>
    </row>
    <row r="283" spans="5:16" x14ac:dyDescent="0.35">
      <c r="E283">
        <v>279</v>
      </c>
      <c r="F283" t="s">
        <v>329</v>
      </c>
      <c r="G283" t="s">
        <v>134</v>
      </c>
      <c r="H283">
        <v>8</v>
      </c>
      <c r="I283">
        <v>10.5</v>
      </c>
      <c r="J283">
        <v>-0.96</v>
      </c>
      <c r="K283">
        <v>-0.76</v>
      </c>
      <c r="L283">
        <v>-1.72</v>
      </c>
      <c r="M283">
        <v>0.02</v>
      </c>
      <c r="N283">
        <f t="shared" si="12"/>
        <v>7.4235914074018639E-2</v>
      </c>
      <c r="O283">
        <f t="shared" si="13"/>
        <v>2.9415343754443327E-3</v>
      </c>
      <c r="P283">
        <f t="shared" si="14"/>
        <v>5.4235914074018635E-2</v>
      </c>
    </row>
    <row r="284" spans="5:16" x14ac:dyDescent="0.35">
      <c r="E284">
        <v>280</v>
      </c>
      <c r="F284" t="s">
        <v>330</v>
      </c>
      <c r="G284" t="s">
        <v>53</v>
      </c>
      <c r="H284">
        <v>5</v>
      </c>
      <c r="I284">
        <v>3.4</v>
      </c>
      <c r="J284">
        <v>-1.42</v>
      </c>
      <c r="K284">
        <v>-0.32</v>
      </c>
      <c r="L284">
        <v>-1.74</v>
      </c>
      <c r="M284">
        <v>0.01</v>
      </c>
      <c r="N284">
        <f t="shared" si="12"/>
        <v>1.4806463701879687E-2</v>
      </c>
      <c r="O284">
        <f t="shared" si="13"/>
        <v>2.3102093317486981E-5</v>
      </c>
      <c r="P284">
        <f t="shared" si="14"/>
        <v>4.8064637018796867E-3</v>
      </c>
    </row>
    <row r="285" spans="5:16" x14ac:dyDescent="0.35">
      <c r="E285">
        <v>281</v>
      </c>
      <c r="F285" t="s">
        <v>331</v>
      </c>
      <c r="G285" t="s">
        <v>332</v>
      </c>
      <c r="H285">
        <v>11</v>
      </c>
      <c r="I285">
        <v>14.5</v>
      </c>
      <c r="J285">
        <v>-1.42</v>
      </c>
      <c r="K285">
        <v>-0.34</v>
      </c>
      <c r="L285">
        <v>-1.76</v>
      </c>
      <c r="M285">
        <v>0.08</v>
      </c>
      <c r="N285">
        <f t="shared" si="12"/>
        <v>0.13687907587105499</v>
      </c>
      <c r="O285">
        <f t="shared" si="13"/>
        <v>3.2352292719452303E-3</v>
      </c>
      <c r="P285">
        <f t="shared" si="14"/>
        <v>5.6879075871054993E-2</v>
      </c>
    </row>
    <row r="286" spans="5:16" x14ac:dyDescent="0.35">
      <c r="E286">
        <v>282</v>
      </c>
      <c r="F286" t="s">
        <v>333</v>
      </c>
      <c r="G286" t="s">
        <v>13</v>
      </c>
      <c r="H286">
        <v>10</v>
      </c>
      <c r="I286">
        <v>8.5</v>
      </c>
      <c r="J286">
        <v>-2.58</v>
      </c>
      <c r="K286">
        <v>0.8</v>
      </c>
      <c r="L286">
        <v>-1.78</v>
      </c>
      <c r="M286">
        <v>7.0000000000000007E-2</v>
      </c>
      <c r="N286">
        <f t="shared" si="12"/>
        <v>7.1857605616490919E-2</v>
      </c>
      <c r="O286">
        <f t="shared" si="13"/>
        <v>3.4506986264185818E-6</v>
      </c>
      <c r="P286">
        <f t="shared" si="14"/>
        <v>1.8576056164909122E-3</v>
      </c>
    </row>
    <row r="287" spans="5:16" x14ac:dyDescent="0.35">
      <c r="E287">
        <v>283</v>
      </c>
      <c r="F287" t="s">
        <v>334</v>
      </c>
      <c r="G287" t="s">
        <v>26</v>
      </c>
      <c r="H287">
        <v>11</v>
      </c>
      <c r="I287">
        <v>10.7</v>
      </c>
      <c r="J287">
        <v>-2.7</v>
      </c>
      <c r="K287">
        <v>0.9</v>
      </c>
      <c r="L287">
        <v>-1.8</v>
      </c>
      <c r="M287">
        <v>0.1</v>
      </c>
      <c r="N287">
        <f t="shared" si="12"/>
        <v>9.7995980321333775E-2</v>
      </c>
      <c r="O287">
        <f t="shared" si="13"/>
        <v>4.0160948724815005E-6</v>
      </c>
      <c r="P287">
        <f t="shared" si="14"/>
        <v>2.0040196786662301E-3</v>
      </c>
    </row>
    <row r="288" spans="5:16" x14ac:dyDescent="0.35">
      <c r="E288">
        <v>284</v>
      </c>
      <c r="F288" t="s">
        <v>335</v>
      </c>
      <c r="G288" t="s">
        <v>48</v>
      </c>
      <c r="H288">
        <v>19</v>
      </c>
      <c r="I288">
        <v>3.9</v>
      </c>
      <c r="J288">
        <v>-2.35</v>
      </c>
      <c r="K288">
        <v>0.55000000000000004</v>
      </c>
      <c r="L288">
        <v>-1.8</v>
      </c>
      <c r="M288">
        <v>0.06</v>
      </c>
      <c r="N288">
        <f t="shared" si="12"/>
        <v>6.1695005452938267E-2</v>
      </c>
      <c r="O288">
        <f t="shared" si="13"/>
        <v>2.8730434854904689E-6</v>
      </c>
      <c r="P288">
        <f t="shared" si="14"/>
        <v>1.6950054529382697E-3</v>
      </c>
    </row>
    <row r="289" spans="5:16" x14ac:dyDescent="0.35">
      <c r="E289">
        <v>285</v>
      </c>
      <c r="F289" t="s">
        <v>336</v>
      </c>
      <c r="G289" t="s">
        <v>48</v>
      </c>
      <c r="H289">
        <v>1</v>
      </c>
      <c r="I289">
        <v>1</v>
      </c>
      <c r="J289">
        <v>-1.76</v>
      </c>
      <c r="K289">
        <v>-0.04</v>
      </c>
      <c r="L289">
        <v>-1.8</v>
      </c>
      <c r="M289">
        <v>0.01</v>
      </c>
      <c r="N289">
        <f t="shared" si="12"/>
        <v>8.3259116670631936E-4</v>
      </c>
      <c r="O289">
        <f t="shared" si="13"/>
        <v>8.4041384716751E-5</v>
      </c>
      <c r="P289">
        <f t="shared" si="14"/>
        <v>9.1674088332936807E-3</v>
      </c>
    </row>
    <row r="290" spans="5:16" x14ac:dyDescent="0.35">
      <c r="E290">
        <v>286</v>
      </c>
      <c r="F290" t="s">
        <v>337</v>
      </c>
      <c r="G290" t="s">
        <v>37</v>
      </c>
      <c r="H290">
        <v>73</v>
      </c>
      <c r="I290">
        <v>24.9</v>
      </c>
      <c r="J290">
        <v>-0.24</v>
      </c>
      <c r="K290">
        <v>-1.58</v>
      </c>
      <c r="L290">
        <v>-1.82</v>
      </c>
      <c r="M290">
        <v>1.5</v>
      </c>
      <c r="N290">
        <f t="shared" si="12"/>
        <v>1.4901481659253826</v>
      </c>
      <c r="O290">
        <f t="shared" si="13"/>
        <v>9.7058634633793018E-5</v>
      </c>
      <c r="P290">
        <f t="shared" si="14"/>
        <v>9.8518340746174271E-3</v>
      </c>
    </row>
    <row r="291" spans="5:16" x14ac:dyDescent="0.35">
      <c r="E291">
        <v>287</v>
      </c>
      <c r="F291" t="s">
        <v>338</v>
      </c>
      <c r="G291" t="s">
        <v>142</v>
      </c>
      <c r="H291">
        <v>74</v>
      </c>
      <c r="I291">
        <v>28.8</v>
      </c>
      <c r="J291">
        <v>-0.79</v>
      </c>
      <c r="K291">
        <v>-1.03</v>
      </c>
      <c r="L291">
        <v>-1.82</v>
      </c>
      <c r="M291">
        <v>1.83</v>
      </c>
      <c r="N291">
        <f t="shared" si="12"/>
        <v>1.7471550702647165</v>
      </c>
      <c r="O291">
        <f t="shared" si="13"/>
        <v>6.8632823828440716E-3</v>
      </c>
      <c r="P291">
        <f t="shared" si="14"/>
        <v>8.2844929735283568E-2</v>
      </c>
    </row>
    <row r="292" spans="5:16" x14ac:dyDescent="0.35">
      <c r="E292">
        <v>288</v>
      </c>
      <c r="F292" t="s">
        <v>339</v>
      </c>
      <c r="G292" t="s">
        <v>37</v>
      </c>
      <c r="H292">
        <v>2</v>
      </c>
      <c r="I292">
        <v>16.5</v>
      </c>
      <c r="J292">
        <v>-1.85</v>
      </c>
      <c r="K292">
        <v>0.01</v>
      </c>
      <c r="L292">
        <v>-1.84</v>
      </c>
      <c r="M292">
        <v>0.03</v>
      </c>
      <c r="N292">
        <f t="shared" si="12"/>
        <v>2.6631208201709149E-2</v>
      </c>
      <c r="O292">
        <f t="shared" si="13"/>
        <v>1.1348758180231697E-5</v>
      </c>
      <c r="P292">
        <f t="shared" si="14"/>
        <v>3.3687917982908495E-3</v>
      </c>
    </row>
    <row r="293" spans="5:16" x14ac:dyDescent="0.35">
      <c r="E293">
        <v>289</v>
      </c>
      <c r="F293" t="s">
        <v>340</v>
      </c>
      <c r="G293" t="s">
        <v>20</v>
      </c>
      <c r="H293">
        <v>69</v>
      </c>
      <c r="I293">
        <v>26.7</v>
      </c>
      <c r="J293">
        <v>-1.35</v>
      </c>
      <c r="K293">
        <v>-0.49</v>
      </c>
      <c r="L293">
        <v>-1.84</v>
      </c>
      <c r="M293">
        <v>1.51</v>
      </c>
      <c r="N293">
        <f t="shared" si="12"/>
        <v>1.4867477233335986</v>
      </c>
      <c r="O293">
        <f t="shared" si="13"/>
        <v>5.4066837017087476E-4</v>
      </c>
      <c r="P293">
        <f t="shared" si="14"/>
        <v>2.3252276666401395E-2</v>
      </c>
    </row>
    <row r="294" spans="5:16" x14ac:dyDescent="0.35">
      <c r="E294">
        <v>290</v>
      </c>
      <c r="F294" t="s">
        <v>341</v>
      </c>
      <c r="G294" t="s">
        <v>50</v>
      </c>
      <c r="H294">
        <v>81</v>
      </c>
      <c r="I294">
        <v>26.3</v>
      </c>
      <c r="J294">
        <v>-1.25</v>
      </c>
      <c r="K294">
        <v>-0.62</v>
      </c>
      <c r="L294">
        <v>-1.87</v>
      </c>
      <c r="M294">
        <v>1.74</v>
      </c>
      <c r="N294">
        <f t="shared" si="12"/>
        <v>1.6782879738158654</v>
      </c>
      <c r="O294">
        <f t="shared" si="13"/>
        <v>3.8083741757513178E-3</v>
      </c>
      <c r="P294">
        <f t="shared" si="14"/>
        <v>6.1712026184134627E-2</v>
      </c>
    </row>
    <row r="295" spans="5:16" x14ac:dyDescent="0.35">
      <c r="E295">
        <v>291</v>
      </c>
      <c r="F295" t="s">
        <v>342</v>
      </c>
      <c r="G295" t="s">
        <v>86</v>
      </c>
      <c r="H295">
        <v>53</v>
      </c>
      <c r="I295">
        <v>11.1</v>
      </c>
      <c r="J295">
        <v>-1.36</v>
      </c>
      <c r="K295">
        <v>-0.51</v>
      </c>
      <c r="L295">
        <v>-1.87</v>
      </c>
      <c r="M295">
        <v>0.49</v>
      </c>
      <c r="N295">
        <f t="shared" si="12"/>
        <v>0.46347313289014397</v>
      </c>
      <c r="O295">
        <f t="shared" si="13"/>
        <v>7.0367467866396124E-4</v>
      </c>
      <c r="P295">
        <f t="shared" si="14"/>
        <v>2.6526867109856023E-2</v>
      </c>
    </row>
    <row r="296" spans="5:16" x14ac:dyDescent="0.35">
      <c r="E296">
        <v>292</v>
      </c>
      <c r="F296" t="s">
        <v>343</v>
      </c>
      <c r="G296" t="s">
        <v>32</v>
      </c>
      <c r="H296">
        <v>56</v>
      </c>
      <c r="I296">
        <v>12.3</v>
      </c>
      <c r="J296">
        <v>-2.2999999999999998</v>
      </c>
      <c r="K296">
        <v>0.41</v>
      </c>
      <c r="L296">
        <v>-1.89</v>
      </c>
      <c r="M296">
        <v>0.54</v>
      </c>
      <c r="N296">
        <f t="shared" si="12"/>
        <v>0.53383738337521791</v>
      </c>
      <c r="O296">
        <f t="shared" si="13"/>
        <v>3.7977843664041025E-5</v>
      </c>
      <c r="P296">
        <f t="shared" si="14"/>
        <v>6.1626166247821246E-3</v>
      </c>
    </row>
    <row r="297" spans="5:16" x14ac:dyDescent="0.35">
      <c r="E297">
        <v>293</v>
      </c>
      <c r="F297" t="s">
        <v>344</v>
      </c>
      <c r="G297" t="s">
        <v>39</v>
      </c>
      <c r="H297">
        <v>76</v>
      </c>
      <c r="I297">
        <v>26.1</v>
      </c>
      <c r="J297">
        <v>-0.88</v>
      </c>
      <c r="K297">
        <v>-1.01</v>
      </c>
      <c r="L297">
        <v>-1.89</v>
      </c>
      <c r="M297">
        <v>1.54</v>
      </c>
      <c r="N297">
        <f t="shared" si="12"/>
        <v>1.5373400604864726</v>
      </c>
      <c r="O297">
        <f t="shared" si="13"/>
        <v>7.0752782156243142E-6</v>
      </c>
      <c r="P297">
        <f t="shared" si="14"/>
        <v>2.6599395135273873E-3</v>
      </c>
    </row>
    <row r="298" spans="5:16" x14ac:dyDescent="0.35">
      <c r="E298">
        <v>294</v>
      </c>
      <c r="F298" t="s">
        <v>345</v>
      </c>
      <c r="G298" t="s">
        <v>11</v>
      </c>
      <c r="H298">
        <v>74</v>
      </c>
      <c r="I298">
        <v>27.8</v>
      </c>
      <c r="J298">
        <v>-0.17</v>
      </c>
      <c r="K298">
        <v>-1.73</v>
      </c>
      <c r="L298">
        <v>-1.9</v>
      </c>
      <c r="M298">
        <v>1.62</v>
      </c>
      <c r="N298">
        <f t="shared" si="12"/>
        <v>1.5812236256985535</v>
      </c>
      <c r="O298">
        <f t="shared" si="13"/>
        <v>1.503607203965892E-3</v>
      </c>
      <c r="P298">
        <f t="shared" si="14"/>
        <v>3.8776374301446648E-2</v>
      </c>
    </row>
    <row r="299" spans="5:16" x14ac:dyDescent="0.35">
      <c r="E299">
        <v>295</v>
      </c>
      <c r="F299" t="s">
        <v>346</v>
      </c>
      <c r="G299" t="s">
        <v>61</v>
      </c>
      <c r="H299">
        <v>5</v>
      </c>
      <c r="I299">
        <v>2.2000000000000002</v>
      </c>
      <c r="J299">
        <v>-1.3</v>
      </c>
      <c r="K299">
        <v>-0.61</v>
      </c>
      <c r="L299">
        <v>-1.91</v>
      </c>
      <c r="M299">
        <v>0.01</v>
      </c>
      <c r="N299">
        <f t="shared" si="12"/>
        <v>8.3845608924700745E-3</v>
      </c>
      <c r="O299">
        <f t="shared" si="13"/>
        <v>2.609643510137083E-6</v>
      </c>
      <c r="P299">
        <f t="shared" si="14"/>
        <v>1.6154391075299257E-3</v>
      </c>
    </row>
    <row r="300" spans="5:16" x14ac:dyDescent="0.35">
      <c r="E300">
        <v>296</v>
      </c>
      <c r="F300" t="s">
        <v>347</v>
      </c>
      <c r="G300" t="s">
        <v>64</v>
      </c>
      <c r="H300">
        <v>69</v>
      </c>
      <c r="I300">
        <v>20.7</v>
      </c>
      <c r="J300">
        <v>-1.25</v>
      </c>
      <c r="K300">
        <v>-0.67</v>
      </c>
      <c r="L300">
        <v>-1.92</v>
      </c>
      <c r="M300">
        <v>1.1000000000000001</v>
      </c>
      <c r="N300">
        <f t="shared" si="12"/>
        <v>1.0795614072322897</v>
      </c>
      <c r="O300">
        <f t="shared" si="13"/>
        <v>4.1773607432430505E-4</v>
      </c>
      <c r="P300">
        <f t="shared" si="14"/>
        <v>2.0438592767710428E-2</v>
      </c>
    </row>
    <row r="301" spans="5:16" x14ac:dyDescent="0.35">
      <c r="E301">
        <v>297</v>
      </c>
      <c r="F301" t="s">
        <v>348</v>
      </c>
      <c r="G301" t="s">
        <v>110</v>
      </c>
      <c r="H301">
        <v>19</v>
      </c>
      <c r="I301">
        <v>7.7</v>
      </c>
      <c r="J301">
        <v>-2.3199999999999998</v>
      </c>
      <c r="K301">
        <v>0.38</v>
      </c>
      <c r="L301">
        <v>-1.94</v>
      </c>
      <c r="M301">
        <v>0.1</v>
      </c>
      <c r="N301">
        <f t="shared" si="12"/>
        <v>0.108707361373684</v>
      </c>
      <c r="O301">
        <f t="shared" si="13"/>
        <v>7.5818142091924068E-5</v>
      </c>
      <c r="P301">
        <f t="shared" si="14"/>
        <v>8.7073613736839972E-3</v>
      </c>
    </row>
    <row r="302" spans="5:16" x14ac:dyDescent="0.35">
      <c r="E302">
        <v>298</v>
      </c>
      <c r="F302" t="s">
        <v>349</v>
      </c>
      <c r="G302" t="s">
        <v>30</v>
      </c>
      <c r="H302">
        <v>14</v>
      </c>
      <c r="I302">
        <v>3.1</v>
      </c>
      <c r="J302">
        <v>-2.54</v>
      </c>
      <c r="K302">
        <v>0.56999999999999995</v>
      </c>
      <c r="L302">
        <v>-1.97</v>
      </c>
      <c r="M302">
        <v>0.04</v>
      </c>
      <c r="N302">
        <f t="shared" si="12"/>
        <v>3.1415329657444944E-2</v>
      </c>
      <c r="O302">
        <f t="shared" si="13"/>
        <v>7.3696564890344347E-5</v>
      </c>
      <c r="P302">
        <f t="shared" si="14"/>
        <v>8.5846703425550563E-3</v>
      </c>
    </row>
    <row r="303" spans="5:16" x14ac:dyDescent="0.35">
      <c r="E303">
        <v>299</v>
      </c>
      <c r="F303" t="s">
        <v>350</v>
      </c>
      <c r="G303" t="s">
        <v>95</v>
      </c>
      <c r="H303">
        <v>33</v>
      </c>
      <c r="I303">
        <v>18.5</v>
      </c>
      <c r="J303">
        <v>-1.93</v>
      </c>
      <c r="K303">
        <v>-0.04</v>
      </c>
      <c r="L303">
        <v>-1.97</v>
      </c>
      <c r="M303">
        <v>0.45</v>
      </c>
      <c r="N303">
        <f t="shared" si="12"/>
        <v>0.44191379621820598</v>
      </c>
      <c r="O303">
        <f t="shared" si="13"/>
        <v>6.5386691600700117E-5</v>
      </c>
      <c r="P303">
        <f t="shared" si="14"/>
        <v>8.0862037817940324E-3</v>
      </c>
    </row>
    <row r="304" spans="5:16" x14ac:dyDescent="0.35">
      <c r="E304">
        <v>300</v>
      </c>
      <c r="F304" t="s">
        <v>351</v>
      </c>
      <c r="G304" t="s">
        <v>104</v>
      </c>
      <c r="H304">
        <v>68</v>
      </c>
      <c r="I304">
        <v>14.9</v>
      </c>
      <c r="J304">
        <v>-0.8</v>
      </c>
      <c r="K304">
        <v>-1.2</v>
      </c>
      <c r="L304">
        <v>-2</v>
      </c>
      <c r="M304">
        <v>0.72</v>
      </c>
      <c r="N304">
        <f t="shared" si="12"/>
        <v>0.71396848168955462</v>
      </c>
      <c r="O304">
        <f t="shared" si="13"/>
        <v>3.6379213129237524E-5</v>
      </c>
      <c r="P304">
        <f t="shared" si="14"/>
        <v>6.0315183104453496E-3</v>
      </c>
    </row>
    <row r="305" spans="5:16" x14ac:dyDescent="0.35">
      <c r="E305">
        <v>301</v>
      </c>
      <c r="F305" t="s">
        <v>352</v>
      </c>
      <c r="G305" t="s">
        <v>24</v>
      </c>
      <c r="H305">
        <v>81</v>
      </c>
      <c r="I305">
        <v>20.100000000000001</v>
      </c>
      <c r="J305">
        <v>-3.9</v>
      </c>
      <c r="K305">
        <v>1.86</v>
      </c>
      <c r="L305">
        <v>-2.04</v>
      </c>
      <c r="M305">
        <v>1.1399999999999999</v>
      </c>
      <c r="N305">
        <f t="shared" si="12"/>
        <v>1.105613438918601</v>
      </c>
      <c r="O305">
        <f t="shared" si="13"/>
        <v>1.1824355830047791E-3</v>
      </c>
      <c r="P305">
        <f t="shared" si="14"/>
        <v>3.4386561081398925E-2</v>
      </c>
    </row>
    <row r="306" spans="5:16" x14ac:dyDescent="0.35">
      <c r="E306">
        <v>302</v>
      </c>
      <c r="F306" t="s">
        <v>353</v>
      </c>
      <c r="G306" t="s">
        <v>354</v>
      </c>
      <c r="H306">
        <v>40</v>
      </c>
      <c r="I306">
        <v>18.8</v>
      </c>
      <c r="J306">
        <v>-0.82</v>
      </c>
      <c r="K306">
        <v>-1.23</v>
      </c>
      <c r="L306">
        <v>-2.0499999999999998</v>
      </c>
      <c r="M306">
        <v>0.38</v>
      </c>
      <c r="N306">
        <f t="shared" si="12"/>
        <v>0.50585972681414815</v>
      </c>
      <c r="O306">
        <f t="shared" si="13"/>
        <v>1.5840670833732001E-2</v>
      </c>
      <c r="P306">
        <f t="shared" si="14"/>
        <v>0.12585972681414814</v>
      </c>
    </row>
    <row r="307" spans="5:16" x14ac:dyDescent="0.35">
      <c r="E307">
        <v>303</v>
      </c>
      <c r="F307" t="s">
        <v>355</v>
      </c>
      <c r="G307" t="s">
        <v>88</v>
      </c>
      <c r="H307">
        <v>23</v>
      </c>
      <c r="I307">
        <v>11.5</v>
      </c>
      <c r="J307">
        <v>-0.76</v>
      </c>
      <c r="K307">
        <v>-1.29</v>
      </c>
      <c r="L307">
        <v>-2.0499999999999998</v>
      </c>
      <c r="M307">
        <v>0.19</v>
      </c>
      <c r="N307">
        <f t="shared" si="12"/>
        <v>0.17792539593396567</v>
      </c>
      <c r="O307">
        <f t="shared" si="13"/>
        <v>1.4579606335149285E-4</v>
      </c>
      <c r="P307">
        <f t="shared" si="14"/>
        <v>1.2074604066034333E-2</v>
      </c>
    </row>
    <row r="308" spans="5:16" x14ac:dyDescent="0.35">
      <c r="E308">
        <v>304</v>
      </c>
      <c r="F308" t="s">
        <v>356</v>
      </c>
      <c r="G308" t="s">
        <v>9</v>
      </c>
      <c r="H308">
        <v>1</v>
      </c>
      <c r="I308">
        <v>12</v>
      </c>
      <c r="J308">
        <v>-1.68</v>
      </c>
      <c r="K308">
        <v>-0.38</v>
      </c>
      <c r="L308">
        <v>-2.06</v>
      </c>
      <c r="M308">
        <v>0.01</v>
      </c>
      <c r="N308">
        <f t="shared" si="12"/>
        <v>7.9954751105136366E-3</v>
      </c>
      <c r="O308">
        <f t="shared" si="13"/>
        <v>4.0181200325703187E-6</v>
      </c>
      <c r="P308">
        <f t="shared" si="14"/>
        <v>2.0045248894863636E-3</v>
      </c>
    </row>
    <row r="309" spans="5:16" x14ac:dyDescent="0.35">
      <c r="E309">
        <v>305</v>
      </c>
      <c r="F309" t="s">
        <v>357</v>
      </c>
      <c r="G309" t="s">
        <v>72</v>
      </c>
      <c r="H309">
        <v>16</v>
      </c>
      <c r="I309">
        <v>8.1</v>
      </c>
      <c r="J309">
        <v>-2.79</v>
      </c>
      <c r="K309">
        <v>0.73</v>
      </c>
      <c r="L309">
        <v>-2.06</v>
      </c>
      <c r="M309">
        <v>0.09</v>
      </c>
      <c r="N309">
        <f t="shared" si="12"/>
        <v>8.6351131193547273E-2</v>
      </c>
      <c r="O309">
        <f t="shared" si="13"/>
        <v>1.3314243566703724E-5</v>
      </c>
      <c r="P309">
        <f t="shared" si="14"/>
        <v>3.6488688064527236E-3</v>
      </c>
    </row>
    <row r="310" spans="5:16" x14ac:dyDescent="0.35">
      <c r="E310">
        <v>306</v>
      </c>
      <c r="F310" t="s">
        <v>358</v>
      </c>
      <c r="G310" t="s">
        <v>88</v>
      </c>
      <c r="H310">
        <v>64</v>
      </c>
      <c r="I310">
        <v>18.399999999999999</v>
      </c>
      <c r="J310">
        <v>-1.64</v>
      </c>
      <c r="K310">
        <v>-0.42</v>
      </c>
      <c r="L310">
        <v>-2.06</v>
      </c>
      <c r="M310">
        <v>0.84</v>
      </c>
      <c r="N310">
        <f t="shared" si="12"/>
        <v>0.78462262417840478</v>
      </c>
      <c r="O310">
        <f t="shared" si="13"/>
        <v>3.0666537528861951E-3</v>
      </c>
      <c r="P310">
        <f t="shared" si="14"/>
        <v>5.5377375821595187E-2</v>
      </c>
    </row>
    <row r="311" spans="5:16" x14ac:dyDescent="0.35">
      <c r="E311">
        <v>307</v>
      </c>
      <c r="F311" t="s">
        <v>359</v>
      </c>
      <c r="G311" t="s">
        <v>55</v>
      </c>
      <c r="H311">
        <v>39</v>
      </c>
      <c r="I311">
        <v>8.1</v>
      </c>
      <c r="J311">
        <v>-1.28</v>
      </c>
      <c r="K311">
        <v>-0.79</v>
      </c>
      <c r="L311">
        <v>-2.0699999999999998</v>
      </c>
      <c r="M311">
        <v>0.21</v>
      </c>
      <c r="N311">
        <f t="shared" si="12"/>
        <v>0.2084603181581848</v>
      </c>
      <c r="O311">
        <f t="shared" si="13"/>
        <v>2.37062017401541E-6</v>
      </c>
      <c r="P311">
        <f t="shared" si="14"/>
        <v>1.5396818418151881E-3</v>
      </c>
    </row>
    <row r="312" spans="5:16" x14ac:dyDescent="0.35">
      <c r="E312">
        <v>308</v>
      </c>
      <c r="F312" t="s">
        <v>360</v>
      </c>
      <c r="G312" t="s">
        <v>43</v>
      </c>
      <c r="H312">
        <v>5</v>
      </c>
      <c r="I312">
        <v>3.4</v>
      </c>
      <c r="J312">
        <v>-1.77</v>
      </c>
      <c r="K312">
        <v>-0.3</v>
      </c>
      <c r="L312">
        <v>-2.0699999999999998</v>
      </c>
      <c r="M312">
        <v>0.01</v>
      </c>
      <c r="N312">
        <f t="shared" si="12"/>
        <v>1.121818742858228E-2</v>
      </c>
      <c r="O312">
        <f t="shared" si="13"/>
        <v>1.4839806111559072E-6</v>
      </c>
      <c r="P312">
        <f t="shared" si="14"/>
        <v>1.2181874285822798E-3</v>
      </c>
    </row>
    <row r="313" spans="5:16" x14ac:dyDescent="0.35">
      <c r="E313">
        <v>309</v>
      </c>
      <c r="F313" t="s">
        <v>361</v>
      </c>
      <c r="G313" t="s">
        <v>142</v>
      </c>
      <c r="H313">
        <v>25</v>
      </c>
      <c r="I313">
        <v>6.4</v>
      </c>
      <c r="J313">
        <v>-2.61</v>
      </c>
      <c r="K313">
        <v>0.53</v>
      </c>
      <c r="L313">
        <v>-2.08</v>
      </c>
      <c r="M313">
        <v>0.11</v>
      </c>
      <c r="N313">
        <f t="shared" si="12"/>
        <v>0.10455954620175907</v>
      </c>
      <c r="O313">
        <f t="shared" si="13"/>
        <v>2.9598537530794158E-5</v>
      </c>
      <c r="P313">
        <f t="shared" si="14"/>
        <v>5.4404537982409296E-3</v>
      </c>
    </row>
    <row r="314" spans="5:16" x14ac:dyDescent="0.35">
      <c r="E314">
        <v>310</v>
      </c>
      <c r="F314" t="s">
        <v>362</v>
      </c>
      <c r="G314" t="s">
        <v>13</v>
      </c>
      <c r="H314">
        <v>52</v>
      </c>
      <c r="I314">
        <v>8.8000000000000007</v>
      </c>
      <c r="J314">
        <v>-3.15</v>
      </c>
      <c r="K314">
        <v>1.07</v>
      </c>
      <c r="L314">
        <v>-2.08</v>
      </c>
      <c r="M314">
        <v>0.31</v>
      </c>
      <c r="N314">
        <f t="shared" si="12"/>
        <v>0.29904030213703098</v>
      </c>
      <c r="O314">
        <f t="shared" si="13"/>
        <v>1.2011497724756771E-4</v>
      </c>
      <c r="P314">
        <f t="shared" si="14"/>
        <v>1.095969786296902E-2</v>
      </c>
    </row>
    <row r="315" spans="5:16" x14ac:dyDescent="0.35">
      <c r="E315">
        <v>311</v>
      </c>
      <c r="F315" t="s">
        <v>363</v>
      </c>
      <c r="G315" t="s">
        <v>20</v>
      </c>
      <c r="H315">
        <v>57</v>
      </c>
      <c r="I315">
        <v>17.100000000000001</v>
      </c>
      <c r="J315">
        <v>-2.21</v>
      </c>
      <c r="K315">
        <v>0.13</v>
      </c>
      <c r="L315">
        <v>-2.08</v>
      </c>
      <c r="M315">
        <v>0.64</v>
      </c>
      <c r="N315">
        <f t="shared" si="12"/>
        <v>0.63696368551784111</v>
      </c>
      <c r="O315">
        <f t="shared" si="13"/>
        <v>9.2192056345679191E-6</v>
      </c>
      <c r="P315">
        <f t="shared" si="14"/>
        <v>3.0363144821589083E-3</v>
      </c>
    </row>
    <row r="316" spans="5:16" x14ac:dyDescent="0.35">
      <c r="E316">
        <v>312</v>
      </c>
      <c r="F316" t="s">
        <v>364</v>
      </c>
      <c r="G316" t="s">
        <v>104</v>
      </c>
      <c r="H316">
        <v>42</v>
      </c>
      <c r="I316">
        <v>9.6999999999999993</v>
      </c>
      <c r="J316">
        <v>-2.35</v>
      </c>
      <c r="K316">
        <v>0.26</v>
      </c>
      <c r="L316">
        <v>-2.09</v>
      </c>
      <c r="M316">
        <v>0.27</v>
      </c>
      <c r="N316">
        <f t="shared" si="12"/>
        <v>0.26362892677337457</v>
      </c>
      <c r="O316">
        <f t="shared" si="13"/>
        <v>4.0590574059023566E-5</v>
      </c>
      <c r="P316">
        <f t="shared" si="14"/>
        <v>6.3710732266254455E-3</v>
      </c>
    </row>
    <row r="317" spans="5:16" x14ac:dyDescent="0.35">
      <c r="E317">
        <v>313</v>
      </c>
      <c r="F317" t="s">
        <v>365</v>
      </c>
      <c r="G317" t="s">
        <v>366</v>
      </c>
      <c r="H317">
        <v>54</v>
      </c>
      <c r="I317">
        <v>23.5</v>
      </c>
      <c r="J317">
        <v>-1.38</v>
      </c>
      <c r="K317">
        <v>-0.72</v>
      </c>
      <c r="L317">
        <v>-2.1</v>
      </c>
      <c r="M317">
        <v>0.84</v>
      </c>
      <c r="N317">
        <f t="shared" si="12"/>
        <v>0.81305430868858608</v>
      </c>
      <c r="O317">
        <f t="shared" si="13"/>
        <v>7.2607028025000592E-4</v>
      </c>
      <c r="P317">
        <f t="shared" si="14"/>
        <v>2.6945691311413889E-2</v>
      </c>
    </row>
    <row r="318" spans="5:16" x14ac:dyDescent="0.35">
      <c r="E318">
        <v>314</v>
      </c>
      <c r="F318" t="s">
        <v>367</v>
      </c>
      <c r="G318" t="s">
        <v>368</v>
      </c>
      <c r="H318">
        <v>26</v>
      </c>
      <c r="I318">
        <v>11.5</v>
      </c>
      <c r="J318">
        <v>-0.74</v>
      </c>
      <c r="K318">
        <v>-1.36</v>
      </c>
      <c r="L318">
        <v>-2.1</v>
      </c>
      <c r="M318">
        <v>0.2</v>
      </c>
      <c r="N318">
        <f t="shared" si="12"/>
        <v>0.19157071575877635</v>
      </c>
      <c r="O318">
        <f t="shared" si="13"/>
        <v>7.1052832819341549E-5</v>
      </c>
      <c r="P318">
        <f t="shared" si="14"/>
        <v>8.4292842412236613E-3</v>
      </c>
    </row>
    <row r="319" spans="5:16" x14ac:dyDescent="0.35">
      <c r="E319">
        <v>315</v>
      </c>
      <c r="F319" t="s">
        <v>369</v>
      </c>
      <c r="G319" t="s">
        <v>30</v>
      </c>
      <c r="H319">
        <v>5</v>
      </c>
      <c r="I319">
        <v>10.4</v>
      </c>
      <c r="J319">
        <v>-2.25</v>
      </c>
      <c r="K319">
        <v>0.15</v>
      </c>
      <c r="L319">
        <v>-2.1</v>
      </c>
      <c r="M319">
        <v>0.04</v>
      </c>
      <c r="N319">
        <f t="shared" si="12"/>
        <v>3.3316646218917632E-2</v>
      </c>
      <c r="O319">
        <f t="shared" si="13"/>
        <v>4.4667217763107992E-5</v>
      </c>
      <c r="P319">
        <f t="shared" si="14"/>
        <v>6.6833537810823684E-3</v>
      </c>
    </row>
    <row r="320" spans="5:16" x14ac:dyDescent="0.35">
      <c r="E320">
        <v>316</v>
      </c>
      <c r="F320" t="s">
        <v>370</v>
      </c>
      <c r="G320" t="s">
        <v>20</v>
      </c>
      <c r="H320">
        <v>3</v>
      </c>
      <c r="I320">
        <v>3</v>
      </c>
      <c r="J320">
        <v>-1.38</v>
      </c>
      <c r="K320">
        <v>-0.73</v>
      </c>
      <c r="L320">
        <v>-2.11</v>
      </c>
      <c r="M320">
        <v>0.01</v>
      </c>
      <c r="N320">
        <f t="shared" si="12"/>
        <v>5.7087766852945282E-3</v>
      </c>
      <c r="O320">
        <f t="shared" si="13"/>
        <v>1.8414597536671818E-5</v>
      </c>
      <c r="P320">
        <f t="shared" si="14"/>
        <v>4.291223314705472E-3</v>
      </c>
    </row>
    <row r="321" spans="5:16" x14ac:dyDescent="0.35">
      <c r="E321">
        <v>317</v>
      </c>
      <c r="F321" t="s">
        <v>371</v>
      </c>
      <c r="G321" t="s">
        <v>180</v>
      </c>
      <c r="H321">
        <v>49</v>
      </c>
      <c r="I321">
        <v>14.6</v>
      </c>
      <c r="J321">
        <v>-0.66</v>
      </c>
      <c r="K321">
        <v>-1.46</v>
      </c>
      <c r="L321">
        <v>-2.12</v>
      </c>
      <c r="M321">
        <v>0.46</v>
      </c>
      <c r="N321">
        <f t="shared" si="12"/>
        <v>0.44920846385360291</v>
      </c>
      <c r="O321">
        <f t="shared" si="13"/>
        <v>1.1645725239899533E-4</v>
      </c>
      <c r="P321">
        <f t="shared" si="14"/>
        <v>1.0791536146397107E-2</v>
      </c>
    </row>
    <row r="322" spans="5:16" x14ac:dyDescent="0.35">
      <c r="E322">
        <v>318</v>
      </c>
      <c r="F322" t="s">
        <v>372</v>
      </c>
      <c r="G322" t="s">
        <v>35</v>
      </c>
      <c r="H322">
        <v>67</v>
      </c>
      <c r="I322">
        <v>17.7</v>
      </c>
      <c r="J322">
        <v>-0.02</v>
      </c>
      <c r="K322">
        <v>-2.1</v>
      </c>
      <c r="L322">
        <v>-2.12</v>
      </c>
      <c r="M322">
        <v>0.72</v>
      </c>
      <c r="N322">
        <f t="shared" si="12"/>
        <v>0.74464120391946831</v>
      </c>
      <c r="O322">
        <f t="shared" si="13"/>
        <v>6.071889306008216E-4</v>
      </c>
      <c r="P322">
        <f t="shared" si="14"/>
        <v>2.4641203919468335E-2</v>
      </c>
    </row>
    <row r="323" spans="5:16" x14ac:dyDescent="0.35">
      <c r="E323">
        <v>319</v>
      </c>
      <c r="F323" t="s">
        <v>373</v>
      </c>
      <c r="G323" t="s">
        <v>24</v>
      </c>
      <c r="H323">
        <v>68</v>
      </c>
      <c r="I323">
        <v>15.5</v>
      </c>
      <c r="J323">
        <v>0.13</v>
      </c>
      <c r="K323">
        <v>-2.25</v>
      </c>
      <c r="L323">
        <v>-2.12</v>
      </c>
      <c r="M323">
        <v>0.69</v>
      </c>
      <c r="N323">
        <f t="shared" si="12"/>
        <v>0.66181957073203457</v>
      </c>
      <c r="O323">
        <f t="shared" si="13"/>
        <v>7.9413659372679979E-4</v>
      </c>
      <c r="P323">
        <f t="shared" si="14"/>
        <v>2.8180429267965379E-2</v>
      </c>
    </row>
    <row r="324" spans="5:16" x14ac:dyDescent="0.35">
      <c r="E324">
        <v>320</v>
      </c>
      <c r="F324" t="s">
        <v>374</v>
      </c>
      <c r="G324" t="s">
        <v>100</v>
      </c>
      <c r="H324">
        <v>66</v>
      </c>
      <c r="I324">
        <v>31</v>
      </c>
      <c r="J324">
        <v>0.3</v>
      </c>
      <c r="K324">
        <v>-2.44</v>
      </c>
      <c r="L324">
        <v>-2.14</v>
      </c>
      <c r="M324">
        <v>1</v>
      </c>
      <c r="N324">
        <f t="shared" si="12"/>
        <v>1.2585352691922507</v>
      </c>
      <c r="O324">
        <f t="shared" si="13"/>
        <v>6.684048541630952E-2</v>
      </c>
      <c r="P324">
        <f t="shared" si="14"/>
        <v>0.25853526919225067</v>
      </c>
    </row>
    <row r="325" spans="5:16" x14ac:dyDescent="0.35">
      <c r="E325">
        <v>321</v>
      </c>
      <c r="F325" t="s">
        <v>375</v>
      </c>
      <c r="G325" t="s">
        <v>88</v>
      </c>
      <c r="H325">
        <v>3</v>
      </c>
      <c r="I325">
        <v>13</v>
      </c>
      <c r="J325">
        <v>-1.77</v>
      </c>
      <c r="K325">
        <v>-0.38</v>
      </c>
      <c r="L325">
        <v>-2.15</v>
      </c>
      <c r="M325">
        <v>0.03</v>
      </c>
      <c r="N325">
        <f t="shared" ref="N325:N388" si="15">a*(I325)*H325*(L325-b)</f>
        <v>2.3740222857961856E-2</v>
      </c>
      <c r="O325">
        <f t="shared" si="13"/>
        <v>3.9184809867983219E-5</v>
      </c>
      <c r="P325">
        <f t="shared" si="14"/>
        <v>6.2597771420381428E-3</v>
      </c>
    </row>
    <row r="326" spans="5:16" x14ac:dyDescent="0.35">
      <c r="E326">
        <v>322</v>
      </c>
      <c r="F326" t="s">
        <v>376</v>
      </c>
      <c r="G326" t="s">
        <v>43</v>
      </c>
      <c r="H326">
        <v>55</v>
      </c>
      <c r="I326">
        <v>33.4</v>
      </c>
      <c r="J326">
        <v>-0.44</v>
      </c>
      <c r="K326">
        <v>-1.72</v>
      </c>
      <c r="L326">
        <v>-2.16</v>
      </c>
      <c r="M326">
        <v>1.1299999999999999</v>
      </c>
      <c r="N326">
        <f t="shared" si="15"/>
        <v>1.1064755231402139</v>
      </c>
      <c r="O326">
        <f t="shared" ref="O326:O389" si="16">(N326-M326)^2</f>
        <v>5.5340101152660608E-4</v>
      </c>
      <c r="P326">
        <f t="shared" ref="P326:P389" si="17">ABS(M326-N326)</f>
        <v>2.3524476859785981E-2</v>
      </c>
    </row>
    <row r="327" spans="5:16" x14ac:dyDescent="0.35">
      <c r="E327">
        <v>323</v>
      </c>
      <c r="F327" t="s">
        <v>377</v>
      </c>
      <c r="G327" t="s">
        <v>72</v>
      </c>
      <c r="H327">
        <v>35</v>
      </c>
      <c r="I327">
        <v>13.5</v>
      </c>
      <c r="J327">
        <v>-2.13</v>
      </c>
      <c r="K327">
        <v>-0.03</v>
      </c>
      <c r="L327">
        <v>-2.16</v>
      </c>
      <c r="M327">
        <v>0.28000000000000003</v>
      </c>
      <c r="N327">
        <f t="shared" si="15"/>
        <v>0.28459971947945084</v>
      </c>
      <c r="O327">
        <f t="shared" si="16"/>
        <v>2.1157419289639271E-5</v>
      </c>
      <c r="P327">
        <f t="shared" si="17"/>
        <v>4.5997194794508145E-3</v>
      </c>
    </row>
    <row r="328" spans="5:16" x14ac:dyDescent="0.35">
      <c r="E328">
        <v>324</v>
      </c>
      <c r="F328" t="s">
        <v>378</v>
      </c>
      <c r="G328" t="s">
        <v>43</v>
      </c>
      <c r="H328">
        <v>29</v>
      </c>
      <c r="I328">
        <v>7.6</v>
      </c>
      <c r="J328">
        <v>-1.88</v>
      </c>
      <c r="K328">
        <v>-0.28000000000000003</v>
      </c>
      <c r="L328">
        <v>-2.16</v>
      </c>
      <c r="M328">
        <v>0.14000000000000001</v>
      </c>
      <c r="N328">
        <f t="shared" si="15"/>
        <v>0.13275296967888034</v>
      </c>
      <c r="O328">
        <f t="shared" si="16"/>
        <v>5.2519448475227925E-5</v>
      </c>
      <c r="P328">
        <f t="shared" si="17"/>
        <v>7.247030321119674E-3</v>
      </c>
    </row>
    <row r="329" spans="5:16" x14ac:dyDescent="0.35">
      <c r="E329">
        <v>325</v>
      </c>
      <c r="F329" t="s">
        <v>379</v>
      </c>
      <c r="G329" t="s">
        <v>53</v>
      </c>
      <c r="H329">
        <v>27</v>
      </c>
      <c r="I329">
        <v>7</v>
      </c>
      <c r="J329">
        <v>-2.19</v>
      </c>
      <c r="K329">
        <v>0.02</v>
      </c>
      <c r="L329">
        <v>-2.17</v>
      </c>
      <c r="M329">
        <v>0.11</v>
      </c>
      <c r="N329">
        <f t="shared" si="15"/>
        <v>0.11263100327189941</v>
      </c>
      <c r="O329">
        <f t="shared" si="16"/>
        <v>6.9221782167454137E-6</v>
      </c>
      <c r="P329">
        <f t="shared" si="17"/>
        <v>2.6310032718994125E-3</v>
      </c>
    </row>
    <row r="330" spans="5:16" x14ac:dyDescent="0.35">
      <c r="E330">
        <v>326</v>
      </c>
      <c r="F330" t="s">
        <v>380</v>
      </c>
      <c r="G330" t="s">
        <v>9</v>
      </c>
      <c r="H330">
        <v>48</v>
      </c>
      <c r="I330">
        <v>7.9</v>
      </c>
      <c r="J330">
        <v>-0.91</v>
      </c>
      <c r="K330">
        <v>-1.27</v>
      </c>
      <c r="L330">
        <v>-2.1800000000000002</v>
      </c>
      <c r="M330">
        <v>0.23</v>
      </c>
      <c r="N330">
        <f t="shared" si="15"/>
        <v>0.22355167952785923</v>
      </c>
      <c r="O330">
        <f t="shared" si="16"/>
        <v>4.1580836911429872E-5</v>
      </c>
      <c r="P330">
        <f t="shared" si="17"/>
        <v>6.4483204721407783E-3</v>
      </c>
    </row>
    <row r="331" spans="5:16" x14ac:dyDescent="0.35">
      <c r="E331">
        <v>327</v>
      </c>
      <c r="F331" t="s">
        <v>381</v>
      </c>
      <c r="G331" t="s">
        <v>382</v>
      </c>
      <c r="H331">
        <v>46</v>
      </c>
      <c r="I331">
        <v>26</v>
      </c>
      <c r="J331">
        <v>-0.99</v>
      </c>
      <c r="K331">
        <v>-1.21</v>
      </c>
      <c r="L331">
        <v>-2.2000000000000002</v>
      </c>
      <c r="M331">
        <v>0.39</v>
      </c>
      <c r="N331">
        <f t="shared" si="15"/>
        <v>0.68978413891988799</v>
      </c>
      <c r="O331">
        <f t="shared" si="16"/>
        <v>8.987052994793869E-2</v>
      </c>
      <c r="P331">
        <f t="shared" si="17"/>
        <v>0.29978413891988798</v>
      </c>
    </row>
    <row r="332" spans="5:16" x14ac:dyDescent="0.35">
      <c r="E332">
        <v>328</v>
      </c>
      <c r="F332" t="s">
        <v>383</v>
      </c>
      <c r="G332" t="s">
        <v>384</v>
      </c>
      <c r="H332">
        <v>53</v>
      </c>
      <c r="I332">
        <v>15.9</v>
      </c>
      <c r="J332">
        <v>-2.2599999999999998</v>
      </c>
      <c r="K332">
        <v>0.05</v>
      </c>
      <c r="L332">
        <v>-2.21</v>
      </c>
      <c r="M332">
        <v>0.49</v>
      </c>
      <c r="N332">
        <f t="shared" si="15"/>
        <v>0.48063089162759226</v>
      </c>
      <c r="O332">
        <f t="shared" si="16"/>
        <v>8.7780191693920641E-5</v>
      </c>
      <c r="P332">
        <f t="shared" si="17"/>
        <v>9.3691083724077306E-3</v>
      </c>
    </row>
    <row r="333" spans="5:16" x14ac:dyDescent="0.35">
      <c r="E333">
        <v>329</v>
      </c>
      <c r="F333" t="s">
        <v>385</v>
      </c>
      <c r="G333" t="s">
        <v>386</v>
      </c>
      <c r="H333">
        <v>49</v>
      </c>
      <c r="I333">
        <v>10.3</v>
      </c>
      <c r="J333">
        <v>-1.54</v>
      </c>
      <c r="K333">
        <v>-0.68</v>
      </c>
      <c r="L333">
        <v>-2.2200000000000002</v>
      </c>
      <c r="M333">
        <v>0.3</v>
      </c>
      <c r="N333">
        <f t="shared" si="15"/>
        <v>0.28462564690692094</v>
      </c>
      <c r="O333">
        <f t="shared" si="16"/>
        <v>2.3637073303066941E-4</v>
      </c>
      <c r="P333">
        <f t="shared" si="17"/>
        <v>1.5374353093079052E-2</v>
      </c>
    </row>
    <row r="334" spans="5:16" x14ac:dyDescent="0.35">
      <c r="E334">
        <v>330</v>
      </c>
      <c r="F334" t="s">
        <v>387</v>
      </c>
      <c r="G334" t="s">
        <v>134</v>
      </c>
      <c r="H334">
        <v>81</v>
      </c>
      <c r="I334">
        <v>20.3</v>
      </c>
      <c r="J334">
        <v>-1.92</v>
      </c>
      <c r="K334">
        <v>-0.3</v>
      </c>
      <c r="L334">
        <v>-2.2200000000000002</v>
      </c>
      <c r="M334">
        <v>0.9</v>
      </c>
      <c r="N334">
        <f t="shared" si="15"/>
        <v>0.9273032518507035</v>
      </c>
      <c r="O334">
        <f t="shared" si="16"/>
        <v>7.4546756162294301E-4</v>
      </c>
      <c r="P334">
        <f t="shared" si="17"/>
        <v>2.730325185070348E-2</v>
      </c>
    </row>
    <row r="335" spans="5:16" x14ac:dyDescent="0.35">
      <c r="E335">
        <v>331</v>
      </c>
      <c r="F335" t="s">
        <v>388</v>
      </c>
      <c r="G335" t="s">
        <v>149</v>
      </c>
      <c r="H335">
        <v>19</v>
      </c>
      <c r="I335">
        <v>5.7</v>
      </c>
      <c r="J335">
        <v>-2.79</v>
      </c>
      <c r="K335">
        <v>0.56999999999999995</v>
      </c>
      <c r="L335">
        <v>-2.2200000000000002</v>
      </c>
      <c r="M335">
        <v>0.06</v>
      </c>
      <c r="N335">
        <f t="shared" si="15"/>
        <v>6.1075802575826302E-2</v>
      </c>
      <c r="O335">
        <f t="shared" si="16"/>
        <v>1.1573511821545105E-6</v>
      </c>
      <c r="P335">
        <f t="shared" si="17"/>
        <v>1.075802575826304E-3</v>
      </c>
    </row>
    <row r="336" spans="5:16" x14ac:dyDescent="0.35">
      <c r="E336">
        <v>332</v>
      </c>
      <c r="F336" t="s">
        <v>389</v>
      </c>
      <c r="G336" t="s">
        <v>104</v>
      </c>
      <c r="H336">
        <v>64</v>
      </c>
      <c r="I336">
        <v>32.5</v>
      </c>
      <c r="J336">
        <v>0.11</v>
      </c>
      <c r="K336">
        <v>-2.36</v>
      </c>
      <c r="L336">
        <v>-2.25</v>
      </c>
      <c r="M336">
        <v>1.17</v>
      </c>
      <c r="N336">
        <f t="shared" si="15"/>
        <v>1.1331039597604857</v>
      </c>
      <c r="O336">
        <f t="shared" si="16"/>
        <v>1.3613177853558514E-3</v>
      </c>
      <c r="P336">
        <f t="shared" si="17"/>
        <v>3.6896040239514205E-2</v>
      </c>
    </row>
    <row r="337" spans="5:16" x14ac:dyDescent="0.35">
      <c r="E337">
        <v>333</v>
      </c>
      <c r="F337" t="s">
        <v>390</v>
      </c>
      <c r="G337" t="s">
        <v>391</v>
      </c>
      <c r="H337">
        <v>45</v>
      </c>
      <c r="I337">
        <v>10.8</v>
      </c>
      <c r="J337">
        <v>-2.79</v>
      </c>
      <c r="K337">
        <v>0.52</v>
      </c>
      <c r="L337">
        <v>-2.27</v>
      </c>
      <c r="M337">
        <v>0.25</v>
      </c>
      <c r="N337">
        <f t="shared" si="15"/>
        <v>0.25853697790223129</v>
      </c>
      <c r="O337">
        <f t="shared" si="16"/>
        <v>7.2879991703185369E-5</v>
      </c>
      <c r="P337">
        <f t="shared" si="17"/>
        <v>8.5369779022312908E-3</v>
      </c>
    </row>
    <row r="338" spans="5:16" x14ac:dyDescent="0.35">
      <c r="E338">
        <v>334</v>
      </c>
      <c r="F338" t="s">
        <v>392</v>
      </c>
      <c r="G338" t="s">
        <v>11</v>
      </c>
      <c r="H338">
        <v>80</v>
      </c>
      <c r="I338">
        <v>21.3</v>
      </c>
      <c r="J338">
        <v>-1.4</v>
      </c>
      <c r="K338">
        <v>-0.88</v>
      </c>
      <c r="L338">
        <v>-2.2799999999999998</v>
      </c>
      <c r="M338">
        <v>0.92</v>
      </c>
      <c r="N338">
        <f t="shared" si="15"/>
        <v>0.89557618060670996</v>
      </c>
      <c r="O338">
        <f t="shared" si="16"/>
        <v>5.9652295375605259E-4</v>
      </c>
      <c r="P338">
        <f t="shared" si="17"/>
        <v>2.442381939329008E-2</v>
      </c>
    </row>
    <row r="339" spans="5:16" x14ac:dyDescent="0.35">
      <c r="E339">
        <v>335</v>
      </c>
      <c r="F339" t="s">
        <v>393</v>
      </c>
      <c r="G339" t="s">
        <v>11</v>
      </c>
      <c r="H339">
        <v>7</v>
      </c>
      <c r="I339">
        <v>3.4</v>
      </c>
      <c r="J339">
        <v>-2.77</v>
      </c>
      <c r="K339">
        <v>0.49</v>
      </c>
      <c r="L339">
        <v>-2.2799999999999998</v>
      </c>
      <c r="M339">
        <v>0.01</v>
      </c>
      <c r="N339">
        <f t="shared" si="15"/>
        <v>1.2508634447441136E-2</v>
      </c>
      <c r="O339">
        <f t="shared" si="16"/>
        <v>6.2932467908882909E-6</v>
      </c>
      <c r="P339">
        <f t="shared" si="17"/>
        <v>2.5086344474411354E-3</v>
      </c>
    </row>
    <row r="340" spans="5:16" x14ac:dyDescent="0.35">
      <c r="E340">
        <v>336</v>
      </c>
      <c r="F340" t="s">
        <v>394</v>
      </c>
      <c r="G340" t="s">
        <v>395</v>
      </c>
      <c r="H340">
        <v>36</v>
      </c>
      <c r="I340">
        <v>17.899999999999999</v>
      </c>
      <c r="J340">
        <v>-2.35</v>
      </c>
      <c r="K340">
        <v>0.05</v>
      </c>
      <c r="L340">
        <v>-2.2999999999999998</v>
      </c>
      <c r="M340">
        <v>0.22</v>
      </c>
      <c r="N340">
        <f t="shared" si="15"/>
        <v>0.33043572015061023</v>
      </c>
      <c r="O340">
        <f t="shared" si="16"/>
        <v>1.21960482851839E-2</v>
      </c>
      <c r="P340">
        <f t="shared" si="17"/>
        <v>0.11043572015061023</v>
      </c>
    </row>
    <row r="341" spans="5:16" x14ac:dyDescent="0.35">
      <c r="E341">
        <v>337</v>
      </c>
      <c r="F341" t="s">
        <v>396</v>
      </c>
      <c r="G341" t="s">
        <v>43</v>
      </c>
      <c r="H341">
        <v>51</v>
      </c>
      <c r="I341">
        <v>10.3</v>
      </c>
      <c r="J341">
        <v>-2.5</v>
      </c>
      <c r="K341">
        <v>0.2</v>
      </c>
      <c r="L341">
        <v>-2.2999999999999998</v>
      </c>
      <c r="M341">
        <v>0.28000000000000003</v>
      </c>
      <c r="N341">
        <f t="shared" si="15"/>
        <v>0.2693635688937237</v>
      </c>
      <c r="O341">
        <f t="shared" si="16"/>
        <v>1.1313366667856256E-4</v>
      </c>
      <c r="P341">
        <f t="shared" si="17"/>
        <v>1.0636431106276323E-2</v>
      </c>
    </row>
    <row r="342" spans="5:16" x14ac:dyDescent="0.35">
      <c r="E342">
        <v>338</v>
      </c>
      <c r="F342" t="s">
        <v>397</v>
      </c>
      <c r="G342" t="s">
        <v>39</v>
      </c>
      <c r="H342">
        <v>56</v>
      </c>
      <c r="I342">
        <v>16.7</v>
      </c>
      <c r="J342">
        <v>-1.7</v>
      </c>
      <c r="K342">
        <v>-0.61</v>
      </c>
      <c r="L342">
        <v>-2.31</v>
      </c>
      <c r="M342">
        <v>0.48</v>
      </c>
      <c r="N342">
        <f t="shared" si="15"/>
        <v>0.47357053448668296</v>
      </c>
      <c r="O342">
        <f t="shared" si="16"/>
        <v>4.1338026786932931E-5</v>
      </c>
      <c r="P342">
        <f t="shared" si="17"/>
        <v>6.4294655133170231E-3</v>
      </c>
    </row>
    <row r="343" spans="5:16" x14ac:dyDescent="0.35">
      <c r="E343">
        <v>339</v>
      </c>
      <c r="F343" t="s">
        <v>398</v>
      </c>
      <c r="G343" t="s">
        <v>104</v>
      </c>
      <c r="H343">
        <v>32</v>
      </c>
      <c r="I343">
        <v>10.3</v>
      </c>
      <c r="J343">
        <v>-1.94</v>
      </c>
      <c r="K343">
        <v>-0.37</v>
      </c>
      <c r="L343">
        <v>-2.31</v>
      </c>
      <c r="M343">
        <v>7.0000000000000007E-2</v>
      </c>
      <c r="N343">
        <f t="shared" si="15"/>
        <v>0.16690424312105506</v>
      </c>
      <c r="O343">
        <f t="shared" si="16"/>
        <v>9.3904323348645465E-3</v>
      </c>
      <c r="P343">
        <f t="shared" si="17"/>
        <v>9.6904243121055056E-2</v>
      </c>
    </row>
    <row r="344" spans="5:16" x14ac:dyDescent="0.35">
      <c r="E344">
        <v>340</v>
      </c>
      <c r="F344" t="s">
        <v>399</v>
      </c>
      <c r="G344" t="s">
        <v>48</v>
      </c>
      <c r="H344">
        <v>30</v>
      </c>
      <c r="I344">
        <v>9.6</v>
      </c>
      <c r="J344">
        <v>-2.25</v>
      </c>
      <c r="K344">
        <v>-0.08</v>
      </c>
      <c r="L344">
        <v>-2.33</v>
      </c>
      <c r="M344">
        <v>0.14000000000000001</v>
      </c>
      <c r="N344">
        <f t="shared" si="15"/>
        <v>0.14215443954865412</v>
      </c>
      <c r="O344">
        <f t="shared" si="16"/>
        <v>4.6416097688048927E-6</v>
      </c>
      <c r="P344">
        <f t="shared" si="17"/>
        <v>2.1544395486541024E-3</v>
      </c>
    </row>
    <row r="345" spans="5:16" x14ac:dyDescent="0.35">
      <c r="E345">
        <v>341</v>
      </c>
      <c r="F345" t="s">
        <v>400</v>
      </c>
      <c r="G345" t="s">
        <v>142</v>
      </c>
      <c r="H345">
        <v>48</v>
      </c>
      <c r="I345">
        <v>11.7</v>
      </c>
      <c r="J345">
        <v>-1.68</v>
      </c>
      <c r="K345">
        <v>-0.66</v>
      </c>
      <c r="L345">
        <v>-2.34</v>
      </c>
      <c r="M345">
        <v>0.28000000000000003</v>
      </c>
      <c r="N345">
        <f t="shared" si="15"/>
        <v>0.27360904311794365</v>
      </c>
      <c r="O345">
        <f t="shared" si="16"/>
        <v>4.0844329868303751E-5</v>
      </c>
      <c r="P345">
        <f t="shared" si="17"/>
        <v>6.3909568820563756E-3</v>
      </c>
    </row>
    <row r="346" spans="5:16" x14ac:dyDescent="0.35">
      <c r="E346">
        <v>342</v>
      </c>
      <c r="F346" t="s">
        <v>401</v>
      </c>
      <c r="G346" t="s">
        <v>110</v>
      </c>
      <c r="H346">
        <v>9</v>
      </c>
      <c r="I346">
        <v>3.6</v>
      </c>
      <c r="J346">
        <v>-2.17</v>
      </c>
      <c r="K346">
        <v>-0.17</v>
      </c>
      <c r="L346">
        <v>-2.34</v>
      </c>
      <c r="M346">
        <v>0.02</v>
      </c>
      <c r="N346">
        <f t="shared" si="15"/>
        <v>1.5785137102958289E-2</v>
      </c>
      <c r="O346">
        <f t="shared" si="16"/>
        <v>1.7765069240858849E-5</v>
      </c>
      <c r="P346">
        <f t="shared" si="17"/>
        <v>4.2148628970417115E-3</v>
      </c>
    </row>
    <row r="347" spans="5:16" x14ac:dyDescent="0.35">
      <c r="E347">
        <v>343</v>
      </c>
      <c r="F347" t="s">
        <v>402</v>
      </c>
      <c r="G347" t="s">
        <v>100</v>
      </c>
      <c r="H347">
        <v>77</v>
      </c>
      <c r="I347">
        <v>20.3</v>
      </c>
      <c r="J347">
        <v>-3.62</v>
      </c>
      <c r="K347">
        <v>1.28</v>
      </c>
      <c r="L347">
        <v>-2.34</v>
      </c>
      <c r="M347">
        <v>0.81</v>
      </c>
      <c r="N347">
        <f t="shared" si="15"/>
        <v>0.76153542609981806</v>
      </c>
      <c r="O347">
        <f t="shared" si="16"/>
        <v>2.3488149233262018E-3</v>
      </c>
      <c r="P347">
        <f t="shared" si="17"/>
        <v>4.8464573900181995E-2</v>
      </c>
    </row>
    <row r="348" spans="5:16" x14ac:dyDescent="0.35">
      <c r="E348">
        <v>344</v>
      </c>
      <c r="F348" t="s">
        <v>403</v>
      </c>
      <c r="G348" t="s">
        <v>24</v>
      </c>
      <c r="H348">
        <v>32</v>
      </c>
      <c r="I348">
        <v>12</v>
      </c>
      <c r="J348">
        <v>-3.25</v>
      </c>
      <c r="K348">
        <v>0.9</v>
      </c>
      <c r="L348">
        <v>-2.35</v>
      </c>
      <c r="M348">
        <v>0.19</v>
      </c>
      <c r="N348">
        <f t="shared" si="15"/>
        <v>0.18462696007932419</v>
      </c>
      <c r="O348">
        <f t="shared" si="16"/>
        <v>2.8869557989175909E-5</v>
      </c>
      <c r="P348">
        <f t="shared" si="17"/>
        <v>5.3730399206758095E-3</v>
      </c>
    </row>
    <row r="349" spans="5:16" x14ac:dyDescent="0.35">
      <c r="E349">
        <v>345</v>
      </c>
      <c r="F349" t="s">
        <v>404</v>
      </c>
      <c r="G349" t="s">
        <v>55</v>
      </c>
      <c r="H349">
        <v>16</v>
      </c>
      <c r="I349">
        <v>5</v>
      </c>
      <c r="J349">
        <v>-1.95</v>
      </c>
      <c r="K349">
        <v>-0.4</v>
      </c>
      <c r="L349">
        <v>-2.35</v>
      </c>
      <c r="M349">
        <v>0.04</v>
      </c>
      <c r="N349">
        <f t="shared" si="15"/>
        <v>3.8463950016525875E-2</v>
      </c>
      <c r="O349">
        <f t="shared" si="16"/>
        <v>2.3594495517308633E-6</v>
      </c>
      <c r="P349">
        <f t="shared" si="17"/>
        <v>1.5360499834741262E-3</v>
      </c>
    </row>
    <row r="350" spans="5:16" x14ac:dyDescent="0.35">
      <c r="E350">
        <v>346</v>
      </c>
      <c r="F350" t="s">
        <v>405</v>
      </c>
      <c r="G350" t="s">
        <v>175</v>
      </c>
      <c r="H350">
        <v>62</v>
      </c>
      <c r="I350">
        <v>12.5</v>
      </c>
      <c r="J350">
        <v>-3.13</v>
      </c>
      <c r="K350">
        <v>0.76</v>
      </c>
      <c r="L350">
        <v>-2.37</v>
      </c>
      <c r="M350">
        <v>0.37</v>
      </c>
      <c r="N350">
        <f t="shared" si="15"/>
        <v>0.36270538347919246</v>
      </c>
      <c r="O350">
        <f t="shared" si="16"/>
        <v>5.3211430185638294E-5</v>
      </c>
      <c r="P350">
        <f t="shared" si="17"/>
        <v>7.2946165208075398E-3</v>
      </c>
    </row>
    <row r="351" spans="5:16" x14ac:dyDescent="0.35">
      <c r="E351">
        <v>347</v>
      </c>
      <c r="F351" t="s">
        <v>406</v>
      </c>
      <c r="G351" t="s">
        <v>50</v>
      </c>
      <c r="H351">
        <v>6</v>
      </c>
      <c r="I351">
        <v>26.2</v>
      </c>
      <c r="J351">
        <v>-1.91</v>
      </c>
      <c r="K351">
        <v>-0.47</v>
      </c>
      <c r="L351">
        <v>-2.38</v>
      </c>
      <c r="M351">
        <v>7.0000000000000007E-2</v>
      </c>
      <c r="N351">
        <f t="shared" si="15"/>
        <v>7.256520707572281E-2</v>
      </c>
      <c r="O351">
        <f t="shared" si="16"/>
        <v>6.5802873413383338E-6</v>
      </c>
      <c r="P351">
        <f t="shared" si="17"/>
        <v>2.5652070757228029E-3</v>
      </c>
    </row>
    <row r="352" spans="5:16" x14ac:dyDescent="0.35">
      <c r="E352">
        <v>348</v>
      </c>
      <c r="F352" t="s">
        <v>407</v>
      </c>
      <c r="G352" t="s">
        <v>110</v>
      </c>
      <c r="H352">
        <v>77</v>
      </c>
      <c r="I352">
        <v>17.8</v>
      </c>
      <c r="J352">
        <v>-2.34</v>
      </c>
      <c r="K352">
        <v>-0.04</v>
      </c>
      <c r="L352">
        <v>-2.38</v>
      </c>
      <c r="M352">
        <v>0.63</v>
      </c>
      <c r="N352">
        <f t="shared" si="15"/>
        <v>0.63268366932560871</v>
      </c>
      <c r="O352">
        <f t="shared" si="16"/>
        <v>7.2020810492130883E-6</v>
      </c>
      <c r="P352">
        <f t="shared" si="17"/>
        <v>2.6836693256087063E-3</v>
      </c>
    </row>
    <row r="353" spans="5:16" x14ac:dyDescent="0.35">
      <c r="E353">
        <v>349</v>
      </c>
      <c r="F353" t="s">
        <v>408</v>
      </c>
      <c r="G353" t="s">
        <v>37</v>
      </c>
      <c r="H353">
        <v>65</v>
      </c>
      <c r="I353">
        <v>23.5</v>
      </c>
      <c r="J353">
        <v>-0.73</v>
      </c>
      <c r="K353">
        <v>-1.67</v>
      </c>
      <c r="L353">
        <v>-2.4</v>
      </c>
      <c r="M353">
        <v>0.7</v>
      </c>
      <c r="N353">
        <f t="shared" si="15"/>
        <v>0.6855699582175081</v>
      </c>
      <c r="O353">
        <f t="shared" si="16"/>
        <v>2.0822610584446069E-4</v>
      </c>
      <c r="P353">
        <f t="shared" si="17"/>
        <v>1.4430041782491854E-2</v>
      </c>
    </row>
    <row r="354" spans="5:16" x14ac:dyDescent="0.35">
      <c r="E354">
        <v>350</v>
      </c>
      <c r="F354" t="s">
        <v>409</v>
      </c>
      <c r="G354" t="s">
        <v>88</v>
      </c>
      <c r="H354">
        <v>70</v>
      </c>
      <c r="I354">
        <v>25.1</v>
      </c>
      <c r="J354">
        <v>-7.0000000000000007E-2</v>
      </c>
      <c r="K354">
        <v>-2.36</v>
      </c>
      <c r="L354">
        <v>-2.4300000000000002</v>
      </c>
      <c r="M354">
        <v>0.81</v>
      </c>
      <c r="N354">
        <f t="shared" si="15"/>
        <v>0.75485931275939622</v>
      </c>
      <c r="O354">
        <f t="shared" si="16"/>
        <v>3.0404953893660908E-3</v>
      </c>
      <c r="P354">
        <f t="shared" si="17"/>
        <v>5.5140687240603836E-2</v>
      </c>
    </row>
    <row r="355" spans="5:16" x14ac:dyDescent="0.35">
      <c r="E355">
        <v>351</v>
      </c>
      <c r="F355" t="s">
        <v>410</v>
      </c>
      <c r="G355" t="s">
        <v>48</v>
      </c>
      <c r="H355">
        <v>79</v>
      </c>
      <c r="I355">
        <v>20.3</v>
      </c>
      <c r="J355">
        <v>-1.67</v>
      </c>
      <c r="K355">
        <v>-0.76</v>
      </c>
      <c r="L355">
        <v>-2.4300000000000002</v>
      </c>
      <c r="M355">
        <v>0.71</v>
      </c>
      <c r="N355">
        <f t="shared" si="15"/>
        <v>0.68899708586923381</v>
      </c>
      <c r="O355">
        <f t="shared" si="16"/>
        <v>4.4112240198433683E-4</v>
      </c>
      <c r="P355">
        <f t="shared" si="17"/>
        <v>2.1002914130766159E-2</v>
      </c>
    </row>
    <row r="356" spans="5:16" x14ac:dyDescent="0.35">
      <c r="E356">
        <v>352</v>
      </c>
      <c r="F356" t="s">
        <v>411</v>
      </c>
      <c r="G356" t="s">
        <v>95</v>
      </c>
      <c r="H356">
        <v>22</v>
      </c>
      <c r="I356">
        <v>9</v>
      </c>
      <c r="J356">
        <v>-2.29</v>
      </c>
      <c r="K356">
        <v>-0.14000000000000001</v>
      </c>
      <c r="L356">
        <v>-2.4300000000000002</v>
      </c>
      <c r="M356">
        <v>0.09</v>
      </c>
      <c r="N356">
        <f t="shared" si="15"/>
        <v>8.5066672695708848E-2</v>
      </c>
      <c r="O356">
        <f t="shared" si="16"/>
        <v>2.4337718291264576E-5</v>
      </c>
      <c r="P356">
        <f t="shared" si="17"/>
        <v>4.9333273042911491E-3</v>
      </c>
    </row>
    <row r="357" spans="5:16" x14ac:dyDescent="0.35">
      <c r="E357">
        <v>353</v>
      </c>
      <c r="F357" t="s">
        <v>412</v>
      </c>
      <c r="G357" t="s">
        <v>26</v>
      </c>
      <c r="H357">
        <v>80</v>
      </c>
      <c r="I357">
        <v>25</v>
      </c>
      <c r="J357">
        <v>-0.5</v>
      </c>
      <c r="K357">
        <v>-1.94</v>
      </c>
      <c r="L357">
        <v>-2.44</v>
      </c>
      <c r="M357">
        <v>0.86</v>
      </c>
      <c r="N357">
        <f t="shared" si="15"/>
        <v>0.84646689137686659</v>
      </c>
      <c r="O357">
        <f t="shared" si="16"/>
        <v>1.8314502900552743E-4</v>
      </c>
      <c r="P357">
        <f t="shared" si="17"/>
        <v>1.3533108623133394E-2</v>
      </c>
    </row>
    <row r="358" spans="5:16" x14ac:dyDescent="0.35">
      <c r="E358">
        <v>354</v>
      </c>
      <c r="F358" t="s">
        <v>413</v>
      </c>
      <c r="G358" t="s">
        <v>20</v>
      </c>
      <c r="H358">
        <v>64</v>
      </c>
      <c r="I358">
        <v>15.6</v>
      </c>
      <c r="J358">
        <v>-1.94</v>
      </c>
      <c r="K358">
        <v>-0.5</v>
      </c>
      <c r="L358">
        <v>-2.44</v>
      </c>
      <c r="M358">
        <v>0.43</v>
      </c>
      <c r="N358">
        <f t="shared" si="15"/>
        <v>0.42255627217533176</v>
      </c>
      <c r="O358">
        <f t="shared" si="16"/>
        <v>5.5409083927740074E-5</v>
      </c>
      <c r="P358">
        <f t="shared" si="17"/>
        <v>7.4437278246682337E-3</v>
      </c>
    </row>
    <row r="359" spans="5:16" x14ac:dyDescent="0.35">
      <c r="E359">
        <v>355</v>
      </c>
      <c r="F359" t="s">
        <v>414</v>
      </c>
      <c r="G359" t="s">
        <v>32</v>
      </c>
      <c r="H359">
        <v>79</v>
      </c>
      <c r="I359">
        <v>31.5</v>
      </c>
      <c r="J359">
        <v>0.31</v>
      </c>
      <c r="K359">
        <v>-2.76</v>
      </c>
      <c r="L359">
        <v>-2.4500000000000002</v>
      </c>
      <c r="M359">
        <v>1.07</v>
      </c>
      <c r="N359">
        <f t="shared" si="15"/>
        <v>1.0372994500839001</v>
      </c>
      <c r="O359">
        <f t="shared" si="16"/>
        <v>1.0693259648153438E-3</v>
      </c>
      <c r="P359">
        <f t="shared" si="17"/>
        <v>3.2700549916099941E-2</v>
      </c>
    </row>
    <row r="360" spans="5:16" x14ac:dyDescent="0.35">
      <c r="E360">
        <v>356</v>
      </c>
      <c r="F360" t="s">
        <v>415</v>
      </c>
      <c r="G360" t="s">
        <v>180</v>
      </c>
      <c r="H360">
        <v>70</v>
      </c>
      <c r="I360">
        <v>14</v>
      </c>
      <c r="J360">
        <v>-1.22</v>
      </c>
      <c r="K360">
        <v>-1.27</v>
      </c>
      <c r="L360">
        <v>-2.4900000000000002</v>
      </c>
      <c r="M360">
        <v>0.39</v>
      </c>
      <c r="N360">
        <f t="shared" si="15"/>
        <v>0.38342732625923254</v>
      </c>
      <c r="O360">
        <f t="shared" si="16"/>
        <v>4.320004010257433E-5</v>
      </c>
      <c r="P360">
        <f t="shared" si="17"/>
        <v>6.5726737407674762E-3</v>
      </c>
    </row>
    <row r="361" spans="5:16" x14ac:dyDescent="0.35">
      <c r="E361">
        <v>357</v>
      </c>
      <c r="F361" t="s">
        <v>416</v>
      </c>
      <c r="G361" t="s">
        <v>149</v>
      </c>
      <c r="H361">
        <v>81</v>
      </c>
      <c r="I361">
        <v>22.1</v>
      </c>
      <c r="J361">
        <v>-3.33</v>
      </c>
      <c r="K361">
        <v>0.77</v>
      </c>
      <c r="L361">
        <v>-2.56</v>
      </c>
      <c r="M361">
        <v>0.63</v>
      </c>
      <c r="N361">
        <f t="shared" si="15"/>
        <v>0.62023183055296716</v>
      </c>
      <c r="O361">
        <f t="shared" si="16"/>
        <v>9.5417134345946028E-5</v>
      </c>
      <c r="P361">
        <f t="shared" si="17"/>
        <v>9.7681694470328484E-3</v>
      </c>
    </row>
    <row r="362" spans="5:16" x14ac:dyDescent="0.35">
      <c r="E362">
        <v>358</v>
      </c>
      <c r="F362" t="s">
        <v>417</v>
      </c>
      <c r="G362" t="s">
        <v>64</v>
      </c>
      <c r="H362">
        <v>39</v>
      </c>
      <c r="I362">
        <v>17.8</v>
      </c>
      <c r="J362">
        <v>-1.66</v>
      </c>
      <c r="K362">
        <v>-0.91</v>
      </c>
      <c r="L362">
        <v>-2.57</v>
      </c>
      <c r="M362">
        <v>0.23</v>
      </c>
      <c r="N362">
        <f t="shared" si="15"/>
        <v>0.23608538160475398</v>
      </c>
      <c r="O362">
        <f t="shared" si="16"/>
        <v>3.7031869275478E-5</v>
      </c>
      <c r="P362">
        <f t="shared" si="17"/>
        <v>6.0853816047539699E-3</v>
      </c>
    </row>
    <row r="363" spans="5:16" x14ac:dyDescent="0.35">
      <c r="E363">
        <v>359</v>
      </c>
      <c r="F363" t="s">
        <v>418</v>
      </c>
      <c r="G363" t="s">
        <v>50</v>
      </c>
      <c r="H363">
        <v>80</v>
      </c>
      <c r="I363">
        <v>27.4</v>
      </c>
      <c r="J363">
        <v>-0.32</v>
      </c>
      <c r="K363">
        <v>-2.25</v>
      </c>
      <c r="L363">
        <v>-2.57</v>
      </c>
      <c r="M363">
        <v>0.78</v>
      </c>
      <c r="N363">
        <f t="shared" si="15"/>
        <v>0.74546118766583191</v>
      </c>
      <c r="O363">
        <f t="shared" si="16"/>
        <v>1.1929295574548834E-3</v>
      </c>
      <c r="P363">
        <f t="shared" si="17"/>
        <v>3.4538812334168112E-2</v>
      </c>
    </row>
    <row r="364" spans="5:16" x14ac:dyDescent="0.35">
      <c r="E364">
        <v>360</v>
      </c>
      <c r="F364" t="s">
        <v>419</v>
      </c>
      <c r="G364" t="s">
        <v>382</v>
      </c>
      <c r="H364">
        <v>38</v>
      </c>
      <c r="I364">
        <v>14.7</v>
      </c>
      <c r="J364">
        <v>-2.38</v>
      </c>
      <c r="K364">
        <v>-0.21</v>
      </c>
      <c r="L364">
        <v>-2.59</v>
      </c>
      <c r="M364">
        <v>0.01</v>
      </c>
      <c r="N364">
        <f t="shared" si="15"/>
        <v>0.1828243223801703</v>
      </c>
      <c r="O364">
        <f t="shared" si="16"/>
        <v>2.986824640616503E-2</v>
      </c>
      <c r="P364">
        <f t="shared" si="17"/>
        <v>0.17282432238017029</v>
      </c>
    </row>
    <row r="365" spans="5:16" x14ac:dyDescent="0.35">
      <c r="E365">
        <v>361</v>
      </c>
      <c r="F365" t="s">
        <v>420</v>
      </c>
      <c r="G365" t="s">
        <v>64</v>
      </c>
      <c r="H365">
        <v>23</v>
      </c>
      <c r="I365">
        <v>4</v>
      </c>
      <c r="J365">
        <v>-2.99</v>
      </c>
      <c r="K365">
        <v>0.37</v>
      </c>
      <c r="L365">
        <v>-2.62</v>
      </c>
      <c r="M365">
        <v>0.03</v>
      </c>
      <c r="N365">
        <f t="shared" si="15"/>
        <v>2.8345345971998046E-2</v>
      </c>
      <c r="O365">
        <f t="shared" si="16"/>
        <v>2.7378799523830891E-6</v>
      </c>
      <c r="P365">
        <f t="shared" si="17"/>
        <v>1.6546540280019534E-3</v>
      </c>
    </row>
    <row r="366" spans="5:16" x14ac:dyDescent="0.35">
      <c r="E366">
        <v>362</v>
      </c>
      <c r="F366" t="s">
        <v>421</v>
      </c>
      <c r="G366" t="s">
        <v>11</v>
      </c>
      <c r="H366">
        <v>52</v>
      </c>
      <c r="I366">
        <v>11.1</v>
      </c>
      <c r="J366">
        <v>-1.06</v>
      </c>
      <c r="K366">
        <v>-1.59</v>
      </c>
      <c r="L366">
        <v>-2.65</v>
      </c>
      <c r="M366">
        <v>0.17</v>
      </c>
      <c r="N366">
        <f t="shared" si="15"/>
        <v>0.16676055097633241</v>
      </c>
      <c r="O366">
        <f t="shared" si="16"/>
        <v>1.0494029976940973E-5</v>
      </c>
      <c r="P366">
        <f t="shared" si="17"/>
        <v>3.239449023667601E-3</v>
      </c>
    </row>
    <row r="367" spans="5:16" x14ac:dyDescent="0.35">
      <c r="E367">
        <v>363</v>
      </c>
      <c r="F367" t="s">
        <v>422</v>
      </c>
      <c r="G367" t="s">
        <v>55</v>
      </c>
      <c r="H367">
        <v>79</v>
      </c>
      <c r="I367">
        <v>28.5</v>
      </c>
      <c r="J367">
        <v>0.22</v>
      </c>
      <c r="K367">
        <v>-2.87</v>
      </c>
      <c r="L367">
        <v>-2.65</v>
      </c>
      <c r="M367">
        <v>0.68</v>
      </c>
      <c r="N367">
        <f t="shared" si="15"/>
        <v>0.65048749224395774</v>
      </c>
      <c r="O367">
        <f t="shared" si="16"/>
        <v>8.7098811405045729E-4</v>
      </c>
      <c r="P367">
        <f t="shared" si="17"/>
        <v>2.9512507756042305E-2</v>
      </c>
    </row>
    <row r="368" spans="5:16" x14ac:dyDescent="0.35">
      <c r="E368">
        <v>364</v>
      </c>
      <c r="F368" t="s">
        <v>423</v>
      </c>
      <c r="G368" t="s">
        <v>32</v>
      </c>
      <c r="H368">
        <v>18</v>
      </c>
      <c r="I368">
        <v>10.8</v>
      </c>
      <c r="J368">
        <v>-2.92</v>
      </c>
      <c r="K368">
        <v>0.26</v>
      </c>
      <c r="L368">
        <v>-2.66</v>
      </c>
      <c r="M368">
        <v>0.06</v>
      </c>
      <c r="N368">
        <f t="shared" si="15"/>
        <v>5.4921252134811166E-2</v>
      </c>
      <c r="O368">
        <f t="shared" si="16"/>
        <v>2.5793679878160116E-5</v>
      </c>
      <c r="P368">
        <f t="shared" si="17"/>
        <v>5.0787478651888318E-3</v>
      </c>
    </row>
    <row r="369" spans="5:16" x14ac:dyDescent="0.35">
      <c r="E369">
        <v>365</v>
      </c>
      <c r="F369" t="s">
        <v>424</v>
      </c>
      <c r="G369" t="s">
        <v>50</v>
      </c>
      <c r="H369">
        <v>3</v>
      </c>
      <c r="I369">
        <v>23.7</v>
      </c>
      <c r="J369">
        <v>-2.23</v>
      </c>
      <c r="K369">
        <v>-0.47</v>
      </c>
      <c r="L369">
        <v>-2.7</v>
      </c>
      <c r="M369">
        <v>0.02</v>
      </c>
      <c r="N369">
        <f t="shared" si="15"/>
        <v>1.8267856065421587E-2</v>
      </c>
      <c r="O369">
        <f t="shared" si="16"/>
        <v>3.0003226100967862E-6</v>
      </c>
      <c r="P369">
        <f t="shared" si="17"/>
        <v>1.7321439345784131E-3</v>
      </c>
    </row>
    <row r="370" spans="5:16" x14ac:dyDescent="0.35">
      <c r="E370">
        <v>366</v>
      </c>
      <c r="F370" t="s">
        <v>425</v>
      </c>
      <c r="G370" t="s">
        <v>16</v>
      </c>
      <c r="H370">
        <v>18</v>
      </c>
      <c r="I370">
        <v>9.6999999999999993</v>
      </c>
      <c r="J370">
        <v>-1.52</v>
      </c>
      <c r="K370">
        <v>-1.19</v>
      </c>
      <c r="L370">
        <v>-2.71</v>
      </c>
      <c r="M370">
        <v>0.04</v>
      </c>
      <c r="N370">
        <f t="shared" si="15"/>
        <v>4.3743525735598587E-2</v>
      </c>
      <c r="O370">
        <f t="shared" si="16"/>
        <v>1.4013984933088938E-5</v>
      </c>
      <c r="P370">
        <f t="shared" si="17"/>
        <v>3.7435257355985865E-3</v>
      </c>
    </row>
    <row r="371" spans="5:16" x14ac:dyDescent="0.35">
      <c r="E371">
        <v>367</v>
      </c>
      <c r="F371" t="s">
        <v>426</v>
      </c>
      <c r="G371" t="s">
        <v>22</v>
      </c>
      <c r="H371">
        <v>71</v>
      </c>
      <c r="I371">
        <v>16.3</v>
      </c>
      <c r="J371">
        <v>-2.48</v>
      </c>
      <c r="K371">
        <v>-0.23</v>
      </c>
      <c r="L371">
        <v>-2.71</v>
      </c>
      <c r="M371">
        <v>0.28999999999999998</v>
      </c>
      <c r="N371">
        <f t="shared" si="15"/>
        <v>0.28994491600119277</v>
      </c>
      <c r="O371">
        <f t="shared" si="16"/>
        <v>3.0342469245932556E-9</v>
      </c>
      <c r="P371">
        <f t="shared" si="17"/>
        <v>5.5083998807214929E-5</v>
      </c>
    </row>
    <row r="372" spans="5:16" x14ac:dyDescent="0.35">
      <c r="E372">
        <v>368</v>
      </c>
      <c r="F372" t="s">
        <v>427</v>
      </c>
      <c r="G372" t="s">
        <v>428</v>
      </c>
      <c r="H372">
        <v>14</v>
      </c>
      <c r="I372">
        <v>16.899999999999999</v>
      </c>
      <c r="J372">
        <v>-2.44</v>
      </c>
      <c r="K372">
        <v>-0.28000000000000003</v>
      </c>
      <c r="L372">
        <v>-2.72</v>
      </c>
      <c r="M372">
        <v>0.06</v>
      </c>
      <c r="N372">
        <f t="shared" si="15"/>
        <v>5.776339215301933E-2</v>
      </c>
      <c r="O372">
        <f t="shared" si="16"/>
        <v>5.0024146611754979E-6</v>
      </c>
      <c r="P372">
        <f t="shared" si="17"/>
        <v>2.2366078469806677E-3</v>
      </c>
    </row>
    <row r="373" spans="5:16" x14ac:dyDescent="0.35">
      <c r="E373">
        <v>369</v>
      </c>
      <c r="F373" t="s">
        <v>429</v>
      </c>
      <c r="G373" t="s">
        <v>13</v>
      </c>
      <c r="H373">
        <v>76</v>
      </c>
      <c r="I373">
        <v>17.7</v>
      </c>
      <c r="J373">
        <v>-2.5499999999999998</v>
      </c>
      <c r="K373">
        <v>-0.19</v>
      </c>
      <c r="L373">
        <v>-2.74</v>
      </c>
      <c r="M373">
        <v>0.33</v>
      </c>
      <c r="N373">
        <f t="shared" si="15"/>
        <v>0.31120800318073932</v>
      </c>
      <c r="O373">
        <f t="shared" si="16"/>
        <v>3.53139144455104E-4</v>
      </c>
      <c r="P373">
        <f t="shared" si="17"/>
        <v>1.8791996819260692E-2</v>
      </c>
    </row>
    <row r="374" spans="5:16" x14ac:dyDescent="0.35">
      <c r="E374">
        <v>370</v>
      </c>
      <c r="F374" t="s">
        <v>430</v>
      </c>
      <c r="G374" t="s">
        <v>43</v>
      </c>
      <c r="H374">
        <v>47</v>
      </c>
      <c r="I374">
        <v>11.4</v>
      </c>
      <c r="J374">
        <v>-1.27</v>
      </c>
      <c r="K374">
        <v>-1.47</v>
      </c>
      <c r="L374">
        <v>-2.74</v>
      </c>
      <c r="M374">
        <v>0.13</v>
      </c>
      <c r="N374">
        <f t="shared" si="15"/>
        <v>0.12395573008046398</v>
      </c>
      <c r="O374">
        <f t="shared" si="16"/>
        <v>3.6533198860207988E-5</v>
      </c>
      <c r="P374">
        <f t="shared" si="17"/>
        <v>6.0442699195360217E-3</v>
      </c>
    </row>
    <row r="375" spans="5:16" x14ac:dyDescent="0.35">
      <c r="E375">
        <v>371</v>
      </c>
      <c r="F375" t="s">
        <v>431</v>
      </c>
      <c r="G375" t="s">
        <v>384</v>
      </c>
      <c r="H375">
        <v>67</v>
      </c>
      <c r="I375">
        <v>26.2</v>
      </c>
      <c r="J375">
        <v>-0.15</v>
      </c>
      <c r="K375">
        <v>-2.61</v>
      </c>
      <c r="L375">
        <v>-2.76</v>
      </c>
      <c r="M375">
        <v>0.41</v>
      </c>
      <c r="N375">
        <f t="shared" si="15"/>
        <v>0.38365071882407725</v>
      </c>
      <c r="O375">
        <f t="shared" si="16"/>
        <v>6.9428461848783558E-4</v>
      </c>
      <c r="P375">
        <f t="shared" si="17"/>
        <v>2.6349281175922723E-2</v>
      </c>
    </row>
    <row r="376" spans="5:16" x14ac:dyDescent="0.35">
      <c r="E376">
        <v>372</v>
      </c>
      <c r="F376" t="s">
        <v>432</v>
      </c>
      <c r="G376" t="s">
        <v>433</v>
      </c>
      <c r="H376">
        <v>41</v>
      </c>
      <c r="I376">
        <v>13.1</v>
      </c>
      <c r="J376">
        <v>-2.4</v>
      </c>
      <c r="K376">
        <v>-0.36</v>
      </c>
      <c r="L376">
        <v>-2.76</v>
      </c>
      <c r="M376">
        <v>0.12</v>
      </c>
      <c r="N376">
        <f t="shared" si="15"/>
        <v>0.11738566769990424</v>
      </c>
      <c r="O376">
        <f t="shared" si="16"/>
        <v>6.8347333753239389E-6</v>
      </c>
      <c r="P376">
        <f t="shared" si="17"/>
        <v>2.6143323000957508E-3</v>
      </c>
    </row>
    <row r="377" spans="5:16" x14ac:dyDescent="0.35">
      <c r="E377">
        <v>373</v>
      </c>
      <c r="F377" t="s">
        <v>434</v>
      </c>
      <c r="G377" t="s">
        <v>100</v>
      </c>
      <c r="H377">
        <v>14</v>
      </c>
      <c r="I377">
        <v>9.6</v>
      </c>
      <c r="J377">
        <v>-2.2400000000000002</v>
      </c>
      <c r="K377">
        <v>-0.53</v>
      </c>
      <c r="L377">
        <v>-2.77</v>
      </c>
      <c r="M377">
        <v>0.03</v>
      </c>
      <c r="N377">
        <f t="shared" si="15"/>
        <v>2.8514085033985916E-2</v>
      </c>
      <c r="O377">
        <f t="shared" si="16"/>
        <v>2.207943286224632E-6</v>
      </c>
      <c r="P377">
        <f t="shared" si="17"/>
        <v>1.4859149660140826E-3</v>
      </c>
    </row>
    <row r="378" spans="5:16" x14ac:dyDescent="0.35">
      <c r="E378">
        <v>374</v>
      </c>
      <c r="F378" t="s">
        <v>435</v>
      </c>
      <c r="G378" t="s">
        <v>50</v>
      </c>
      <c r="H378">
        <v>68</v>
      </c>
      <c r="I378">
        <v>22.3</v>
      </c>
      <c r="J378">
        <v>-0.66</v>
      </c>
      <c r="K378">
        <v>-2.11</v>
      </c>
      <c r="L378">
        <v>-2.77</v>
      </c>
      <c r="M378">
        <v>0.35</v>
      </c>
      <c r="N378">
        <f t="shared" si="15"/>
        <v>0.32171695346381135</v>
      </c>
      <c r="O378">
        <f t="shared" si="16"/>
        <v>7.999307213682115E-4</v>
      </c>
      <c r="P378">
        <f t="shared" si="17"/>
        <v>2.8283046536188627E-2</v>
      </c>
    </row>
    <row r="379" spans="5:16" x14ac:dyDescent="0.35">
      <c r="E379">
        <v>375</v>
      </c>
      <c r="F379" t="s">
        <v>436</v>
      </c>
      <c r="G379" t="s">
        <v>43</v>
      </c>
      <c r="H379">
        <v>25</v>
      </c>
      <c r="I379">
        <v>5.6</v>
      </c>
      <c r="J379">
        <v>-2.62</v>
      </c>
      <c r="K379">
        <v>-0.15</v>
      </c>
      <c r="L379">
        <v>-2.77</v>
      </c>
      <c r="M379">
        <v>0.03</v>
      </c>
      <c r="N379">
        <f t="shared" si="15"/>
        <v>2.9702171910401989E-2</v>
      </c>
      <c r="O379">
        <f t="shared" si="16"/>
        <v>8.87015709536E-8</v>
      </c>
      <c r="P379">
        <f t="shared" si="17"/>
        <v>2.9782808959800955E-4</v>
      </c>
    </row>
    <row r="380" spans="5:16" x14ac:dyDescent="0.35">
      <c r="E380">
        <v>376</v>
      </c>
      <c r="F380" t="s">
        <v>437</v>
      </c>
      <c r="G380" t="s">
        <v>95</v>
      </c>
      <c r="H380">
        <v>22</v>
      </c>
      <c r="I380">
        <v>16.100000000000001</v>
      </c>
      <c r="J380">
        <v>-2.4700000000000002</v>
      </c>
      <c r="K380">
        <v>-0.3</v>
      </c>
      <c r="L380">
        <v>-2.77</v>
      </c>
      <c r="M380">
        <v>0.08</v>
      </c>
      <c r="N380">
        <f t="shared" si="15"/>
        <v>7.5146494933317057E-2</v>
      </c>
      <c r="O380">
        <f t="shared" si="16"/>
        <v>2.3556511432317018E-5</v>
      </c>
      <c r="P380">
        <f t="shared" si="17"/>
        <v>4.8535050666829449E-3</v>
      </c>
    </row>
    <row r="381" spans="5:16" x14ac:dyDescent="0.35">
      <c r="E381">
        <v>377</v>
      </c>
      <c r="F381" t="s">
        <v>438</v>
      </c>
      <c r="G381" t="s">
        <v>22</v>
      </c>
      <c r="H381">
        <v>55</v>
      </c>
      <c r="I381">
        <v>21.9</v>
      </c>
      <c r="J381">
        <v>-1.51</v>
      </c>
      <c r="K381">
        <v>-1.28</v>
      </c>
      <c r="L381">
        <v>-2.79</v>
      </c>
      <c r="M381">
        <v>0.25</v>
      </c>
      <c r="N381">
        <f t="shared" si="15"/>
        <v>0.24013627714716257</v>
      </c>
      <c r="O381">
        <f t="shared" si="16"/>
        <v>9.7293028517587385E-5</v>
      </c>
      <c r="P381">
        <f t="shared" si="17"/>
        <v>9.863722852837431E-3</v>
      </c>
    </row>
    <row r="382" spans="5:16" x14ac:dyDescent="0.35">
      <c r="E382">
        <v>378</v>
      </c>
      <c r="F382" t="s">
        <v>439</v>
      </c>
      <c r="G382" t="s">
        <v>22</v>
      </c>
      <c r="H382">
        <v>66</v>
      </c>
      <c r="I382">
        <v>18.600000000000001</v>
      </c>
      <c r="J382">
        <v>-2.14</v>
      </c>
      <c r="K382">
        <v>-0.65</v>
      </c>
      <c r="L382">
        <v>-2.79</v>
      </c>
      <c r="M382">
        <v>0.25</v>
      </c>
      <c r="N382">
        <f t="shared" si="15"/>
        <v>0.24474163040751912</v>
      </c>
      <c r="O382">
        <f t="shared" si="16"/>
        <v>2.7650450771127562E-5</v>
      </c>
      <c r="P382">
        <f t="shared" si="17"/>
        <v>5.2583695924808826E-3</v>
      </c>
    </row>
    <row r="383" spans="5:16" x14ac:dyDescent="0.35">
      <c r="E383">
        <v>379</v>
      </c>
      <c r="F383" t="s">
        <v>440</v>
      </c>
      <c r="G383" t="s">
        <v>16</v>
      </c>
      <c r="H383">
        <v>38</v>
      </c>
      <c r="I383">
        <v>8.5</v>
      </c>
      <c r="J383">
        <v>-1.97</v>
      </c>
      <c r="K383">
        <v>-0.83</v>
      </c>
      <c r="L383">
        <v>-2.8</v>
      </c>
      <c r="M383">
        <v>7.0000000000000007E-2</v>
      </c>
      <c r="N383">
        <f t="shared" si="15"/>
        <v>6.2329222019926793E-2</v>
      </c>
      <c r="O383">
        <f t="shared" si="16"/>
        <v>5.884083481957609E-5</v>
      </c>
      <c r="P383">
        <f t="shared" si="17"/>
        <v>7.6707779800732137E-3</v>
      </c>
    </row>
    <row r="384" spans="5:16" x14ac:dyDescent="0.35">
      <c r="E384">
        <v>380</v>
      </c>
      <c r="F384" t="s">
        <v>441</v>
      </c>
      <c r="G384" t="s">
        <v>442</v>
      </c>
      <c r="H384">
        <v>14</v>
      </c>
      <c r="I384">
        <v>13.4</v>
      </c>
      <c r="J384">
        <v>-1.44</v>
      </c>
      <c r="K384">
        <v>-1.38</v>
      </c>
      <c r="L384">
        <v>-2.82</v>
      </c>
      <c r="M384">
        <v>0.01</v>
      </c>
      <c r="N384">
        <f t="shared" si="15"/>
        <v>3.3801261261270303E-2</v>
      </c>
      <c r="O384">
        <f t="shared" si="16"/>
        <v>5.6650003762724632E-4</v>
      </c>
      <c r="P384">
        <f t="shared" si="17"/>
        <v>2.3801261261270301E-2</v>
      </c>
    </row>
    <row r="385" spans="5:16" x14ac:dyDescent="0.35">
      <c r="E385">
        <v>381</v>
      </c>
      <c r="F385" t="s">
        <v>443</v>
      </c>
      <c r="G385" t="s">
        <v>30</v>
      </c>
      <c r="H385">
        <v>25</v>
      </c>
      <c r="I385">
        <v>4.9000000000000004</v>
      </c>
      <c r="J385">
        <v>-1.69</v>
      </c>
      <c r="K385">
        <v>-1.18</v>
      </c>
      <c r="L385">
        <v>-2.87</v>
      </c>
      <c r="M385">
        <v>0.02</v>
      </c>
      <c r="N385">
        <f t="shared" si="15"/>
        <v>1.8154037792743764E-2</v>
      </c>
      <c r="O385">
        <f t="shared" si="16"/>
        <v>3.4075764706183152E-6</v>
      </c>
      <c r="P385">
        <f t="shared" si="17"/>
        <v>1.8459622072562361E-3</v>
      </c>
    </row>
    <row r="386" spans="5:16" x14ac:dyDescent="0.35">
      <c r="E386">
        <v>382</v>
      </c>
      <c r="F386" t="s">
        <v>444</v>
      </c>
      <c r="G386" t="s">
        <v>72</v>
      </c>
      <c r="H386">
        <v>22</v>
      </c>
      <c r="I386">
        <v>17.3</v>
      </c>
      <c r="J386">
        <v>-2.87</v>
      </c>
      <c r="K386">
        <v>-0.01</v>
      </c>
      <c r="L386">
        <v>-2.88</v>
      </c>
      <c r="M386">
        <v>0.06</v>
      </c>
      <c r="N386">
        <f t="shared" si="15"/>
        <v>5.3969084753175085E-2</v>
      </c>
      <c r="O386">
        <f t="shared" si="16"/>
        <v>3.6371938714385196E-5</v>
      </c>
      <c r="P386">
        <f t="shared" si="17"/>
        <v>6.0309152468249125E-3</v>
      </c>
    </row>
    <row r="387" spans="5:16" x14ac:dyDescent="0.35">
      <c r="E387">
        <v>383</v>
      </c>
      <c r="F387" t="s">
        <v>445</v>
      </c>
      <c r="G387" t="s">
        <v>55</v>
      </c>
      <c r="H387">
        <v>65</v>
      </c>
      <c r="I387">
        <v>25.5</v>
      </c>
      <c r="J387">
        <v>-3.04</v>
      </c>
      <c r="K387">
        <v>0.15</v>
      </c>
      <c r="L387">
        <v>-2.89</v>
      </c>
      <c r="M387">
        <v>0.25</v>
      </c>
      <c r="N387">
        <f t="shared" si="15"/>
        <v>0.22443179534699073</v>
      </c>
      <c r="O387">
        <f t="shared" si="16"/>
        <v>6.5373308917816484E-4</v>
      </c>
      <c r="P387">
        <f t="shared" si="17"/>
        <v>2.5568204653009269E-2</v>
      </c>
    </row>
    <row r="388" spans="5:16" x14ac:dyDescent="0.35">
      <c r="E388">
        <v>384</v>
      </c>
      <c r="F388" t="s">
        <v>446</v>
      </c>
      <c r="G388" t="s">
        <v>32</v>
      </c>
      <c r="H388">
        <v>73</v>
      </c>
      <c r="I388">
        <v>17.100000000000001</v>
      </c>
      <c r="J388">
        <v>-2.64</v>
      </c>
      <c r="K388">
        <v>-0.25</v>
      </c>
      <c r="L388">
        <v>-2.89</v>
      </c>
      <c r="M388">
        <v>0.18</v>
      </c>
      <c r="N388">
        <f t="shared" si="15"/>
        <v>0.16902456116539885</v>
      </c>
      <c r="O388">
        <f t="shared" si="16"/>
        <v>1.2046025761207088E-4</v>
      </c>
      <c r="P388">
        <f t="shared" si="17"/>
        <v>1.0975438834601142E-2</v>
      </c>
    </row>
    <row r="389" spans="5:16" x14ac:dyDescent="0.35">
      <c r="E389">
        <v>385</v>
      </c>
      <c r="F389" t="s">
        <v>447</v>
      </c>
      <c r="G389" t="s">
        <v>13</v>
      </c>
      <c r="H389">
        <v>77</v>
      </c>
      <c r="I389">
        <v>14.8</v>
      </c>
      <c r="J389">
        <v>-1.08</v>
      </c>
      <c r="K389">
        <v>-1.82</v>
      </c>
      <c r="L389">
        <v>-2.9</v>
      </c>
      <c r="M389">
        <v>0.17</v>
      </c>
      <c r="N389">
        <f t="shared" ref="N389:N452" si="18">a*(I389)*H389*(L389-b)</f>
        <v>0.14701704239230076</v>
      </c>
      <c r="O389">
        <f t="shared" si="16"/>
        <v>5.2821634039730081E-4</v>
      </c>
      <c r="P389">
        <f t="shared" si="17"/>
        <v>2.298295760769925E-2</v>
      </c>
    </row>
    <row r="390" spans="5:16" x14ac:dyDescent="0.35">
      <c r="E390">
        <v>386</v>
      </c>
      <c r="F390" t="s">
        <v>448</v>
      </c>
      <c r="G390" t="s">
        <v>149</v>
      </c>
      <c r="H390">
        <v>22</v>
      </c>
      <c r="I390">
        <v>4.9000000000000004</v>
      </c>
      <c r="J390">
        <v>-2.5499999999999998</v>
      </c>
      <c r="K390">
        <v>-0.4</v>
      </c>
      <c r="L390">
        <v>-2.95</v>
      </c>
      <c r="M390">
        <v>0.01</v>
      </c>
      <c r="N390">
        <f t="shared" si="18"/>
        <v>1.0459457966898492E-2</v>
      </c>
      <c r="O390">
        <f t="shared" ref="O390:O453" si="19">(N390-M390)^2</f>
        <v>2.1110162334649554E-7</v>
      </c>
      <c r="P390">
        <f t="shared" ref="P390:P453" si="20">ABS(M390-N390)</f>
        <v>4.5945796689849175E-4</v>
      </c>
    </row>
    <row r="391" spans="5:16" x14ac:dyDescent="0.35">
      <c r="E391">
        <v>387</v>
      </c>
      <c r="F391" t="s">
        <v>449</v>
      </c>
      <c r="G391" t="s">
        <v>64</v>
      </c>
      <c r="H391">
        <v>74</v>
      </c>
      <c r="I391">
        <v>27</v>
      </c>
      <c r="J391">
        <v>-1.32</v>
      </c>
      <c r="K391">
        <v>-1.64</v>
      </c>
      <c r="L391">
        <v>-2.96</v>
      </c>
      <c r="M391">
        <v>0.21</v>
      </c>
      <c r="N391">
        <f t="shared" si="18"/>
        <v>0.18107933412807872</v>
      </c>
      <c r="O391">
        <f t="shared" si="19"/>
        <v>8.3640491447531167E-4</v>
      </c>
      <c r="P391">
        <f t="shared" si="20"/>
        <v>2.8920665871921269E-2</v>
      </c>
    </row>
    <row r="392" spans="5:16" x14ac:dyDescent="0.35">
      <c r="E392">
        <v>388</v>
      </c>
      <c r="F392" t="s">
        <v>450</v>
      </c>
      <c r="G392" t="s">
        <v>61</v>
      </c>
      <c r="H392">
        <v>47</v>
      </c>
      <c r="I392">
        <v>37.200000000000003</v>
      </c>
      <c r="J392">
        <v>-0.62</v>
      </c>
      <c r="K392">
        <v>-2.35</v>
      </c>
      <c r="L392">
        <v>-2.97</v>
      </c>
      <c r="M392">
        <v>0.17</v>
      </c>
      <c r="N392">
        <f t="shared" si="18"/>
        <v>0.14727487066561548</v>
      </c>
      <c r="O392">
        <f t="shared" si="19"/>
        <v>5.1643150326450432E-4</v>
      </c>
      <c r="P392">
        <f t="shared" si="20"/>
        <v>2.2725129334384531E-2</v>
      </c>
    </row>
    <row r="393" spans="5:16" x14ac:dyDescent="0.35">
      <c r="E393">
        <v>389</v>
      </c>
      <c r="F393" t="s">
        <v>451</v>
      </c>
      <c r="G393" t="s">
        <v>55</v>
      </c>
      <c r="H393">
        <v>74</v>
      </c>
      <c r="I393">
        <v>17.100000000000001</v>
      </c>
      <c r="J393">
        <v>-4.0199999999999996</v>
      </c>
      <c r="K393">
        <v>1.03</v>
      </c>
      <c r="L393">
        <v>-2.99</v>
      </c>
      <c r="M393">
        <v>0.11</v>
      </c>
      <c r="N393">
        <f t="shared" si="18"/>
        <v>9.0402269210364788E-2</v>
      </c>
      <c r="O393">
        <f t="shared" si="19"/>
        <v>3.8407105210301601E-4</v>
      </c>
      <c r="P393">
        <f t="shared" si="20"/>
        <v>1.9597730789635212E-2</v>
      </c>
    </row>
    <row r="394" spans="5:16" x14ac:dyDescent="0.35">
      <c r="E394">
        <v>390</v>
      </c>
      <c r="F394" t="s">
        <v>452</v>
      </c>
      <c r="G394" t="s">
        <v>100</v>
      </c>
      <c r="H394">
        <v>67</v>
      </c>
      <c r="I394">
        <v>14.4</v>
      </c>
      <c r="J394">
        <v>-1.5</v>
      </c>
      <c r="K394">
        <v>-1.5</v>
      </c>
      <c r="L394">
        <v>-3</v>
      </c>
      <c r="M394">
        <v>0.08</v>
      </c>
      <c r="N394">
        <f t="shared" si="18"/>
        <v>6.2755840316900902E-2</v>
      </c>
      <c r="O394">
        <f t="shared" si="19"/>
        <v>2.9736104317622047E-4</v>
      </c>
      <c r="P394">
        <f t="shared" si="20"/>
        <v>1.72441596830991E-2</v>
      </c>
    </row>
    <row r="395" spans="5:16" x14ac:dyDescent="0.35">
      <c r="E395">
        <v>391</v>
      </c>
      <c r="F395" t="s">
        <v>453</v>
      </c>
      <c r="G395" t="s">
        <v>391</v>
      </c>
      <c r="H395">
        <v>54</v>
      </c>
      <c r="I395">
        <v>14.8</v>
      </c>
      <c r="J395">
        <v>-2.13</v>
      </c>
      <c r="K395">
        <v>-0.87</v>
      </c>
      <c r="L395">
        <v>-3</v>
      </c>
      <c r="M395">
        <v>0.06</v>
      </c>
      <c r="N395">
        <f t="shared" si="18"/>
        <v>5.1984315486388058E-2</v>
      </c>
      <c r="O395">
        <f t="shared" si="19"/>
        <v>6.4251198221758281E-5</v>
      </c>
      <c r="P395">
        <f t="shared" si="20"/>
        <v>8.0156845136119398E-3</v>
      </c>
    </row>
    <row r="396" spans="5:16" x14ac:dyDescent="0.35">
      <c r="E396">
        <v>392</v>
      </c>
      <c r="F396" t="s">
        <v>454</v>
      </c>
      <c r="G396" t="s">
        <v>149</v>
      </c>
      <c r="H396">
        <v>5</v>
      </c>
      <c r="I396">
        <v>8.6</v>
      </c>
      <c r="J396">
        <v>-2.61</v>
      </c>
      <c r="K396">
        <v>-0.4</v>
      </c>
      <c r="L396">
        <v>-3.01</v>
      </c>
      <c r="M396">
        <v>0.01</v>
      </c>
      <c r="N396">
        <f t="shared" si="18"/>
        <v>2.5219166924957768E-3</v>
      </c>
      <c r="O396">
        <f t="shared" si="19"/>
        <v>5.5921729953973306E-5</v>
      </c>
      <c r="P396">
        <f t="shared" si="20"/>
        <v>7.4780833075042234E-3</v>
      </c>
    </row>
    <row r="397" spans="5:16" x14ac:dyDescent="0.35">
      <c r="E397">
        <v>393</v>
      </c>
      <c r="F397" t="s">
        <v>455</v>
      </c>
      <c r="G397" t="s">
        <v>55</v>
      </c>
      <c r="H397">
        <v>46</v>
      </c>
      <c r="I397">
        <v>17.2</v>
      </c>
      <c r="J397">
        <v>-2.96</v>
      </c>
      <c r="K397">
        <v>-0.06</v>
      </c>
      <c r="L397">
        <v>-3.02</v>
      </c>
      <c r="M397">
        <v>0.05</v>
      </c>
      <c r="N397">
        <f t="shared" si="18"/>
        <v>4.1342582315838559E-2</v>
      </c>
      <c r="O397">
        <f t="shared" si="19"/>
        <v>7.4950880958031288E-5</v>
      </c>
      <c r="P397">
        <f t="shared" si="20"/>
        <v>8.6574176841614434E-3</v>
      </c>
    </row>
    <row r="398" spans="5:16" x14ac:dyDescent="0.35">
      <c r="E398">
        <v>394</v>
      </c>
      <c r="F398" t="s">
        <v>456</v>
      </c>
      <c r="G398" t="s">
        <v>55</v>
      </c>
      <c r="H398">
        <v>35</v>
      </c>
      <c r="I398">
        <v>7.1</v>
      </c>
      <c r="J398">
        <v>-2.99</v>
      </c>
      <c r="K398">
        <v>-0.03</v>
      </c>
      <c r="L398">
        <v>-3.02</v>
      </c>
      <c r="M398">
        <v>0.02</v>
      </c>
      <c r="N398">
        <f t="shared" si="18"/>
        <v>1.2984873237469514E-2</v>
      </c>
      <c r="O398">
        <f t="shared" si="19"/>
        <v>4.9212003494371468E-5</v>
      </c>
      <c r="P398">
        <f t="shared" si="20"/>
        <v>7.0151267625304867E-3</v>
      </c>
    </row>
    <row r="399" spans="5:16" x14ac:dyDescent="0.35">
      <c r="E399">
        <v>395</v>
      </c>
      <c r="F399" t="s">
        <v>457</v>
      </c>
      <c r="G399" t="s">
        <v>24</v>
      </c>
      <c r="H399">
        <v>13</v>
      </c>
      <c r="I399">
        <v>9.6</v>
      </c>
      <c r="J399">
        <v>-2.56</v>
      </c>
      <c r="K399">
        <v>-0.48</v>
      </c>
      <c r="L399">
        <v>-3.04</v>
      </c>
      <c r="M399">
        <v>0.01</v>
      </c>
      <c r="N399">
        <f t="shared" si="18"/>
        <v>4.9246806628237862E-3</v>
      </c>
      <c r="O399">
        <f t="shared" si="19"/>
        <v>2.5758866374314805E-5</v>
      </c>
      <c r="P399">
        <f t="shared" si="20"/>
        <v>5.075319337176214E-3</v>
      </c>
    </row>
    <row r="400" spans="5:16" x14ac:dyDescent="0.35">
      <c r="E400">
        <v>396</v>
      </c>
      <c r="F400" t="s">
        <v>458</v>
      </c>
      <c r="G400" t="s">
        <v>53</v>
      </c>
      <c r="H400">
        <v>50</v>
      </c>
      <c r="I400">
        <v>16.2</v>
      </c>
      <c r="J400">
        <v>-1.65</v>
      </c>
      <c r="K400">
        <v>-1.4</v>
      </c>
      <c r="L400">
        <v>-3.05</v>
      </c>
      <c r="M400">
        <v>0.04</v>
      </c>
      <c r="N400">
        <f t="shared" si="18"/>
        <v>2.6782137953041102E-2</v>
      </c>
      <c r="O400">
        <f t="shared" si="19"/>
        <v>1.747118770924365E-4</v>
      </c>
      <c r="P400">
        <f t="shared" si="20"/>
        <v>1.3217862046958899E-2</v>
      </c>
    </row>
    <row r="401" spans="5:16" x14ac:dyDescent="0.35">
      <c r="E401">
        <v>397</v>
      </c>
      <c r="F401" t="s">
        <v>459</v>
      </c>
      <c r="G401" t="s">
        <v>149</v>
      </c>
      <c r="H401">
        <v>62</v>
      </c>
      <c r="I401">
        <v>16.3</v>
      </c>
      <c r="J401">
        <v>-2.41</v>
      </c>
      <c r="K401">
        <v>-0.64</v>
      </c>
      <c r="L401">
        <v>-3.05</v>
      </c>
      <c r="M401">
        <v>0.05</v>
      </c>
      <c r="N401">
        <f t="shared" si="18"/>
        <v>3.3414850142399186E-2</v>
      </c>
      <c r="O401">
        <f t="shared" si="19"/>
        <v>2.7506719579907643E-4</v>
      </c>
      <c r="P401">
        <f t="shared" si="20"/>
        <v>1.6585149857600817E-2</v>
      </c>
    </row>
    <row r="402" spans="5:16" x14ac:dyDescent="0.35">
      <c r="E402">
        <v>398</v>
      </c>
      <c r="F402" t="s">
        <v>460</v>
      </c>
      <c r="G402" t="s">
        <v>134</v>
      </c>
      <c r="H402">
        <v>9</v>
      </c>
      <c r="I402">
        <v>12.8</v>
      </c>
      <c r="J402">
        <v>-2.29</v>
      </c>
      <c r="K402">
        <v>-0.76</v>
      </c>
      <c r="L402">
        <v>-3.05</v>
      </c>
      <c r="M402">
        <v>0.01</v>
      </c>
      <c r="N402">
        <f t="shared" si="18"/>
        <v>3.8090151755436237E-3</v>
      </c>
      <c r="O402">
        <f t="shared" si="19"/>
        <v>3.8328293096649154E-5</v>
      </c>
      <c r="P402">
        <f t="shared" si="20"/>
        <v>6.1909848244563765E-3</v>
      </c>
    </row>
    <row r="403" spans="5:16" x14ac:dyDescent="0.35">
      <c r="E403">
        <v>399</v>
      </c>
      <c r="F403" t="s">
        <v>461</v>
      </c>
      <c r="G403" t="s">
        <v>61</v>
      </c>
      <c r="H403">
        <v>78</v>
      </c>
      <c r="I403">
        <v>17.100000000000001</v>
      </c>
      <c r="J403">
        <v>-2.64</v>
      </c>
      <c r="K403">
        <v>-0.41</v>
      </c>
      <c r="L403">
        <v>-3.05</v>
      </c>
      <c r="M403">
        <v>0.06</v>
      </c>
      <c r="N403">
        <f t="shared" si="18"/>
        <v>4.4101253829341026E-2</v>
      </c>
      <c r="O403">
        <f t="shared" si="19"/>
        <v>2.5277012979904329E-4</v>
      </c>
      <c r="P403">
        <f t="shared" si="20"/>
        <v>1.5898746170658971E-2</v>
      </c>
    </row>
    <row r="404" spans="5:16" x14ac:dyDescent="0.35">
      <c r="E404">
        <v>400</v>
      </c>
      <c r="F404" t="s">
        <v>462</v>
      </c>
      <c r="G404" t="s">
        <v>35</v>
      </c>
      <c r="H404">
        <v>42</v>
      </c>
      <c r="I404">
        <v>13.3</v>
      </c>
      <c r="J404">
        <v>-4.2300000000000004</v>
      </c>
      <c r="K404">
        <v>1.17</v>
      </c>
      <c r="L404">
        <v>-3.06</v>
      </c>
      <c r="M404">
        <v>0.02</v>
      </c>
      <c r="N404">
        <f t="shared" si="18"/>
        <v>1.4896830518486063E-2</v>
      </c>
      <c r="O404">
        <f t="shared" si="19"/>
        <v>2.6042338757055229E-5</v>
      </c>
      <c r="P404">
        <f t="shared" si="20"/>
        <v>5.1031694815139375E-3</v>
      </c>
    </row>
    <row r="405" spans="5:16" x14ac:dyDescent="0.35">
      <c r="E405">
        <v>402</v>
      </c>
      <c r="F405" t="s">
        <v>463</v>
      </c>
      <c r="G405" t="s">
        <v>142</v>
      </c>
      <c r="H405">
        <v>54</v>
      </c>
      <c r="I405">
        <v>20.399999999999999</v>
      </c>
      <c r="J405">
        <v>-4.0199999999999996</v>
      </c>
      <c r="K405">
        <v>0.93</v>
      </c>
      <c r="L405">
        <v>-3.09</v>
      </c>
      <c r="M405">
        <v>0.03</v>
      </c>
      <c r="N405">
        <f t="shared" si="18"/>
        <v>8.2394285240544145E-3</v>
      </c>
      <c r="O405">
        <f t="shared" si="19"/>
        <v>4.7352247095973658E-4</v>
      </c>
      <c r="P405">
        <f t="shared" si="20"/>
        <v>2.1760571475945584E-2</v>
      </c>
    </row>
    <row r="406" spans="5:16" x14ac:dyDescent="0.35">
      <c r="E406">
        <v>403</v>
      </c>
      <c r="F406" t="s">
        <v>464</v>
      </c>
      <c r="G406" t="s">
        <v>30</v>
      </c>
      <c r="H406">
        <v>4</v>
      </c>
      <c r="I406">
        <v>13</v>
      </c>
      <c r="J406">
        <v>-2.19</v>
      </c>
      <c r="K406">
        <v>-0.9</v>
      </c>
      <c r="L406">
        <v>-3.09</v>
      </c>
      <c r="M406">
        <v>0.01</v>
      </c>
      <c r="N406">
        <f t="shared" si="18"/>
        <v>3.8893453454142123E-4</v>
      </c>
      <c r="O406">
        <f t="shared" si="19"/>
        <v>9.2372579381330512E-5</v>
      </c>
      <c r="P406">
        <f t="shared" si="20"/>
        <v>9.6110654654585782E-3</v>
      </c>
    </row>
    <row r="407" spans="5:16" x14ac:dyDescent="0.35">
      <c r="E407">
        <v>404</v>
      </c>
      <c r="F407" t="s">
        <v>465</v>
      </c>
      <c r="G407" t="s">
        <v>88</v>
      </c>
      <c r="H407">
        <v>73</v>
      </c>
      <c r="I407">
        <v>22.5</v>
      </c>
      <c r="J407">
        <v>-1.95</v>
      </c>
      <c r="K407">
        <v>-1.1599999999999999</v>
      </c>
      <c r="L407">
        <v>-3.11</v>
      </c>
      <c r="M407">
        <v>0.02</v>
      </c>
      <c r="N407">
        <f t="shared" si="18"/>
        <v>-8.7264686398080462E-3</v>
      </c>
      <c r="O407">
        <f t="shared" si="19"/>
        <v>8.2521000051387502E-4</v>
      </c>
      <c r="P407">
        <f t="shared" si="20"/>
        <v>2.8726468639808045E-2</v>
      </c>
    </row>
    <row r="408" spans="5:16" x14ac:dyDescent="0.35">
      <c r="E408">
        <v>405</v>
      </c>
      <c r="F408" t="s">
        <v>466</v>
      </c>
      <c r="G408" t="s">
        <v>35</v>
      </c>
      <c r="H408">
        <v>36</v>
      </c>
      <c r="I408">
        <v>6.6</v>
      </c>
      <c r="J408">
        <v>-2.88</v>
      </c>
      <c r="K408">
        <v>-0.24</v>
      </c>
      <c r="L408">
        <v>-3.12</v>
      </c>
      <c r="M408">
        <v>0.01</v>
      </c>
      <c r="N408">
        <f t="shared" si="18"/>
        <v>-2.7820899753936358E-3</v>
      </c>
      <c r="O408">
        <f t="shared" si="19"/>
        <v>1.6338182413905847E-4</v>
      </c>
      <c r="P408">
        <f t="shared" si="20"/>
        <v>1.2782089975393636E-2</v>
      </c>
    </row>
    <row r="409" spans="5:16" x14ac:dyDescent="0.35">
      <c r="E409">
        <v>406</v>
      </c>
      <c r="F409" t="s">
        <v>467</v>
      </c>
      <c r="G409" t="s">
        <v>41</v>
      </c>
      <c r="H409">
        <v>82</v>
      </c>
      <c r="I409">
        <v>23</v>
      </c>
      <c r="J409">
        <v>-0.92</v>
      </c>
      <c r="K409">
        <v>-2.2799999999999998</v>
      </c>
      <c r="L409">
        <v>-3.2</v>
      </c>
      <c r="M409">
        <v>-0.09</v>
      </c>
      <c r="N409">
        <f t="shared" si="18"/>
        <v>-0.11858950736629838</v>
      </c>
      <c r="O409">
        <f t="shared" si="19"/>
        <v>8.1735993144762935E-4</v>
      </c>
      <c r="P409">
        <f t="shared" si="20"/>
        <v>2.8589507366298381E-2</v>
      </c>
    </row>
    <row r="410" spans="5:16" x14ac:dyDescent="0.35">
      <c r="E410">
        <v>407</v>
      </c>
      <c r="F410" t="s">
        <v>468</v>
      </c>
      <c r="G410" t="s">
        <v>11</v>
      </c>
      <c r="H410">
        <v>82</v>
      </c>
      <c r="I410">
        <v>26.3</v>
      </c>
      <c r="J410">
        <v>-0.06</v>
      </c>
      <c r="K410">
        <v>-3.18</v>
      </c>
      <c r="L410">
        <v>-3.24</v>
      </c>
      <c r="M410">
        <v>-0.16</v>
      </c>
      <c r="N410">
        <f t="shared" si="18"/>
        <v>-0.19078082746229175</v>
      </c>
      <c r="O410">
        <f t="shared" si="19"/>
        <v>9.4745933926337358E-4</v>
      </c>
      <c r="P410">
        <f t="shared" si="20"/>
        <v>3.0780827462291743E-2</v>
      </c>
    </row>
    <row r="411" spans="5:16" x14ac:dyDescent="0.35">
      <c r="E411">
        <v>408</v>
      </c>
      <c r="F411" t="s">
        <v>469</v>
      </c>
      <c r="G411" t="s">
        <v>104</v>
      </c>
      <c r="H411">
        <v>52</v>
      </c>
      <c r="I411">
        <v>16.5</v>
      </c>
      <c r="J411">
        <v>-2.68</v>
      </c>
      <c r="K411">
        <v>-0.56000000000000005</v>
      </c>
      <c r="L411">
        <v>-3.24</v>
      </c>
      <c r="M411">
        <v>-0.06</v>
      </c>
      <c r="N411">
        <f t="shared" si="18"/>
        <v>-7.5901859391007284E-2</v>
      </c>
      <c r="O411">
        <f t="shared" si="19"/>
        <v>2.5286913209136662E-4</v>
      </c>
      <c r="P411">
        <f t="shared" si="20"/>
        <v>1.5901859391007286E-2</v>
      </c>
    </row>
    <row r="412" spans="5:16" x14ac:dyDescent="0.35">
      <c r="E412">
        <v>409</v>
      </c>
      <c r="F412" t="s">
        <v>470</v>
      </c>
      <c r="G412" t="s">
        <v>37</v>
      </c>
      <c r="H412">
        <v>34</v>
      </c>
      <c r="I412">
        <v>14.1</v>
      </c>
      <c r="J412">
        <v>-2.5099999999999998</v>
      </c>
      <c r="K412">
        <v>-0.74</v>
      </c>
      <c r="L412">
        <v>-3.25</v>
      </c>
      <c r="M412">
        <v>-0.04</v>
      </c>
      <c r="N412">
        <f t="shared" si="18"/>
        <v>-4.5475845635932988E-2</v>
      </c>
      <c r="O412">
        <f t="shared" si="19"/>
        <v>2.9984885428566335E-5</v>
      </c>
      <c r="P412">
        <f t="shared" si="20"/>
        <v>5.4758456359329868E-3</v>
      </c>
    </row>
    <row r="413" spans="5:16" x14ac:dyDescent="0.35">
      <c r="E413">
        <v>410</v>
      </c>
      <c r="F413" t="s">
        <v>471</v>
      </c>
      <c r="G413" t="s">
        <v>64</v>
      </c>
      <c r="H413">
        <v>65</v>
      </c>
      <c r="I413">
        <v>13.8</v>
      </c>
      <c r="J413">
        <v>-1.81</v>
      </c>
      <c r="K413">
        <v>-1.47</v>
      </c>
      <c r="L413">
        <v>-3.28</v>
      </c>
      <c r="M413">
        <v>-0.09</v>
      </c>
      <c r="N413">
        <f t="shared" si="18"/>
        <v>-0.10230156114334536</v>
      </c>
      <c r="O413">
        <f t="shared" si="19"/>
        <v>1.5132840656346453E-4</v>
      </c>
      <c r="P413">
        <f t="shared" si="20"/>
        <v>1.2301561143345366E-2</v>
      </c>
    </row>
    <row r="414" spans="5:16" x14ac:dyDescent="0.35">
      <c r="E414">
        <v>411</v>
      </c>
      <c r="F414" t="s">
        <v>472</v>
      </c>
      <c r="G414" t="s">
        <v>149</v>
      </c>
      <c r="H414">
        <v>45</v>
      </c>
      <c r="I414">
        <v>7</v>
      </c>
      <c r="J414">
        <v>-2.38</v>
      </c>
      <c r="K414">
        <v>-0.9</v>
      </c>
      <c r="L414">
        <v>-3.28</v>
      </c>
      <c r="M414">
        <v>-0.03</v>
      </c>
      <c r="N414">
        <f t="shared" si="18"/>
        <v>-3.5925297391475791E-2</v>
      </c>
      <c r="O414">
        <f t="shared" si="19"/>
        <v>3.5109149177429828E-5</v>
      </c>
      <c r="P414">
        <f t="shared" si="20"/>
        <v>5.9252973914757923E-3</v>
      </c>
    </row>
    <row r="415" spans="5:16" x14ac:dyDescent="0.35">
      <c r="E415">
        <v>412</v>
      </c>
      <c r="F415" t="s">
        <v>473</v>
      </c>
      <c r="G415" t="s">
        <v>142</v>
      </c>
      <c r="H415">
        <v>38</v>
      </c>
      <c r="I415">
        <v>16</v>
      </c>
      <c r="J415">
        <v>-3.04</v>
      </c>
      <c r="K415">
        <v>-0.26</v>
      </c>
      <c r="L415">
        <v>-3.3</v>
      </c>
      <c r="M415">
        <v>-7.0000000000000007E-2</v>
      </c>
      <c r="N415">
        <f t="shared" si="18"/>
        <v>-7.7119323093045491E-2</v>
      </c>
      <c r="O415">
        <f t="shared" si="19"/>
        <v>5.068476130317073E-5</v>
      </c>
      <c r="P415">
        <f t="shared" si="20"/>
        <v>7.1193230930454848E-3</v>
      </c>
    </row>
    <row r="416" spans="5:16" x14ac:dyDescent="0.35">
      <c r="E416">
        <v>413</v>
      </c>
      <c r="F416" t="s">
        <v>474</v>
      </c>
      <c r="G416" t="s">
        <v>475</v>
      </c>
      <c r="H416">
        <v>20</v>
      </c>
      <c r="I416">
        <v>10.3</v>
      </c>
      <c r="J416">
        <v>-2.02</v>
      </c>
      <c r="K416">
        <v>-1.29</v>
      </c>
      <c r="L416">
        <v>-3.31</v>
      </c>
      <c r="M416">
        <v>-0.02</v>
      </c>
      <c r="N416">
        <f t="shared" si="18"/>
        <v>-2.744686450197269E-2</v>
      </c>
      <c r="O416">
        <f t="shared" si="19"/>
        <v>5.5455790910740963E-5</v>
      </c>
      <c r="P416">
        <f t="shared" si="20"/>
        <v>7.4468645019726901E-3</v>
      </c>
    </row>
    <row r="417" spans="5:16" x14ac:dyDescent="0.35">
      <c r="E417">
        <v>414</v>
      </c>
      <c r="F417" t="s">
        <v>476</v>
      </c>
      <c r="G417" t="s">
        <v>149</v>
      </c>
      <c r="H417">
        <v>69</v>
      </c>
      <c r="I417">
        <v>22.2</v>
      </c>
      <c r="J417">
        <v>-2.0299999999999998</v>
      </c>
      <c r="K417">
        <v>-1.31</v>
      </c>
      <c r="L417">
        <v>-3.34</v>
      </c>
      <c r="M417">
        <v>-0.21</v>
      </c>
      <c r="N417">
        <f t="shared" si="18"/>
        <v>-0.23348591625333001</v>
      </c>
      <c r="O417">
        <f t="shared" si="19"/>
        <v>5.5158826225843122E-4</v>
      </c>
      <c r="P417">
        <f t="shared" si="20"/>
        <v>2.3485916253330019E-2</v>
      </c>
    </row>
    <row r="418" spans="5:16" x14ac:dyDescent="0.35">
      <c r="E418">
        <v>415</v>
      </c>
      <c r="F418" t="s">
        <v>477</v>
      </c>
      <c r="G418" t="s">
        <v>43</v>
      </c>
      <c r="H418">
        <v>78</v>
      </c>
      <c r="I418">
        <v>17.2</v>
      </c>
      <c r="J418">
        <v>-2.95</v>
      </c>
      <c r="K418">
        <v>-0.42</v>
      </c>
      <c r="L418">
        <v>-3.37</v>
      </c>
      <c r="M418">
        <v>-0.21</v>
      </c>
      <c r="N418">
        <f t="shared" si="18"/>
        <v>-0.2302380033602798</v>
      </c>
      <c r="O418">
        <f t="shared" si="19"/>
        <v>4.0957678001069691E-4</v>
      </c>
      <c r="P418">
        <f t="shared" si="20"/>
        <v>2.023800336027981E-2</v>
      </c>
    </row>
    <row r="419" spans="5:16" x14ac:dyDescent="0.35">
      <c r="E419">
        <v>416</v>
      </c>
      <c r="F419" t="s">
        <v>478</v>
      </c>
      <c r="G419" t="s">
        <v>32</v>
      </c>
      <c r="H419">
        <v>38</v>
      </c>
      <c r="I419">
        <v>9.8000000000000007</v>
      </c>
      <c r="J419">
        <v>-2.72</v>
      </c>
      <c r="K419">
        <v>-0.67</v>
      </c>
      <c r="L419">
        <v>-3.39</v>
      </c>
      <c r="M419">
        <v>-0.05</v>
      </c>
      <c r="N419">
        <f t="shared" si="18"/>
        <v>-6.8673137547045876E-2</v>
      </c>
      <c r="O419">
        <f t="shared" si="19"/>
        <v>3.4868606585089436E-4</v>
      </c>
      <c r="P419">
        <f t="shared" si="20"/>
        <v>1.8673137547045873E-2</v>
      </c>
    </row>
    <row r="420" spans="5:16" x14ac:dyDescent="0.35">
      <c r="E420">
        <v>417</v>
      </c>
      <c r="F420" t="s">
        <v>479</v>
      </c>
      <c r="G420" t="s">
        <v>37</v>
      </c>
      <c r="H420">
        <v>17</v>
      </c>
      <c r="I420">
        <v>11.7</v>
      </c>
      <c r="J420">
        <v>-2.54</v>
      </c>
      <c r="K420">
        <v>-0.85</v>
      </c>
      <c r="L420">
        <v>-3.39</v>
      </c>
      <c r="M420">
        <v>-0.03</v>
      </c>
      <c r="N420">
        <f t="shared" si="18"/>
        <v>-3.6678536675906072E-2</v>
      </c>
      <c r="O420">
        <f t="shared" si="19"/>
        <v>4.4602852131422537E-5</v>
      </c>
      <c r="P420">
        <f t="shared" si="20"/>
        <v>6.678536675906073E-3</v>
      </c>
    </row>
    <row r="421" spans="5:16" x14ac:dyDescent="0.35">
      <c r="E421">
        <v>418</v>
      </c>
      <c r="F421" t="s">
        <v>480</v>
      </c>
      <c r="G421" t="s">
        <v>22</v>
      </c>
      <c r="H421">
        <v>42</v>
      </c>
      <c r="I421">
        <v>15.5</v>
      </c>
      <c r="J421">
        <v>-2.4700000000000002</v>
      </c>
      <c r="K421">
        <v>-0.94</v>
      </c>
      <c r="L421">
        <v>-3.41</v>
      </c>
      <c r="M421">
        <v>-0.12</v>
      </c>
      <c r="N421">
        <f t="shared" si="18"/>
        <v>-0.12837677699927463</v>
      </c>
      <c r="O421">
        <f t="shared" si="19"/>
        <v>7.0170392895576602E-5</v>
      </c>
      <c r="P421">
        <f t="shared" si="20"/>
        <v>8.3767769992746377E-3</v>
      </c>
    </row>
    <row r="422" spans="5:16" x14ac:dyDescent="0.35">
      <c r="E422">
        <v>419</v>
      </c>
      <c r="F422" t="s">
        <v>481</v>
      </c>
      <c r="G422" t="s">
        <v>142</v>
      </c>
      <c r="H422">
        <v>23</v>
      </c>
      <c r="I422">
        <v>10.3</v>
      </c>
      <c r="J422">
        <v>-2.17</v>
      </c>
      <c r="K422">
        <v>-1.25</v>
      </c>
      <c r="L422">
        <v>-3.42</v>
      </c>
      <c r="M422">
        <v>-0.05</v>
      </c>
      <c r="N422">
        <f t="shared" si="18"/>
        <v>-4.8231789258526538E-2</v>
      </c>
      <c r="O422">
        <f t="shared" si="19"/>
        <v>3.1265692262621417E-6</v>
      </c>
      <c r="P422">
        <f t="shared" si="20"/>
        <v>1.7682107414734652E-3</v>
      </c>
    </row>
    <row r="423" spans="5:16" x14ac:dyDescent="0.35">
      <c r="E423">
        <v>420</v>
      </c>
      <c r="F423" t="s">
        <v>482</v>
      </c>
      <c r="G423" t="s">
        <v>26</v>
      </c>
      <c r="H423">
        <v>55</v>
      </c>
      <c r="I423">
        <v>15.6</v>
      </c>
      <c r="J423">
        <v>-3.93</v>
      </c>
      <c r="K423">
        <v>0.49</v>
      </c>
      <c r="L423">
        <v>-3.44</v>
      </c>
      <c r="M423">
        <v>-0.17</v>
      </c>
      <c r="N423">
        <f t="shared" si="18"/>
        <v>-0.18566089833892785</v>
      </c>
      <c r="O423">
        <f t="shared" si="19"/>
        <v>2.4526373678223268E-4</v>
      </c>
      <c r="P423">
        <f t="shared" si="20"/>
        <v>1.5660898338927837E-2</v>
      </c>
    </row>
    <row r="424" spans="5:16" x14ac:dyDescent="0.35">
      <c r="E424">
        <v>421</v>
      </c>
      <c r="F424" t="s">
        <v>483</v>
      </c>
      <c r="G424" t="s">
        <v>64</v>
      </c>
      <c r="H424">
        <v>61</v>
      </c>
      <c r="I424">
        <v>14.3</v>
      </c>
      <c r="J424">
        <v>-2.56</v>
      </c>
      <c r="K424">
        <v>-0.91</v>
      </c>
      <c r="L424">
        <v>-3.47</v>
      </c>
      <c r="M424">
        <v>-0.19</v>
      </c>
      <c r="N424">
        <f t="shared" si="18"/>
        <v>-0.20549350008413472</v>
      </c>
      <c r="O424">
        <f t="shared" si="19"/>
        <v>2.4004854485708258E-4</v>
      </c>
      <c r="P424">
        <f t="shared" si="20"/>
        <v>1.549350008413472E-2</v>
      </c>
    </row>
    <row r="425" spans="5:16" x14ac:dyDescent="0.35">
      <c r="E425">
        <v>422</v>
      </c>
      <c r="F425" t="s">
        <v>484</v>
      </c>
      <c r="G425" t="s">
        <v>485</v>
      </c>
      <c r="H425">
        <v>30</v>
      </c>
      <c r="I425">
        <v>18.600000000000001</v>
      </c>
      <c r="J425">
        <v>-3.06</v>
      </c>
      <c r="K425">
        <v>-0.45</v>
      </c>
      <c r="L425">
        <v>-3.51</v>
      </c>
      <c r="M425">
        <v>-0.14000000000000001</v>
      </c>
      <c r="N425">
        <f t="shared" si="18"/>
        <v>-0.14572811372919653</v>
      </c>
      <c r="O425">
        <f t="shared" si="19"/>
        <v>3.2811286894609613E-5</v>
      </c>
      <c r="P425">
        <f t="shared" si="20"/>
        <v>5.7281137291965156E-3</v>
      </c>
    </row>
    <row r="426" spans="5:16" x14ac:dyDescent="0.35">
      <c r="E426">
        <v>423</v>
      </c>
      <c r="F426" t="s">
        <v>486</v>
      </c>
      <c r="G426" t="s">
        <v>110</v>
      </c>
      <c r="H426">
        <v>52</v>
      </c>
      <c r="I426">
        <v>27.4</v>
      </c>
      <c r="J426">
        <v>-0.59</v>
      </c>
      <c r="K426">
        <v>-2.94</v>
      </c>
      <c r="L426">
        <v>-3.53</v>
      </c>
      <c r="M426">
        <v>-0.36</v>
      </c>
      <c r="N426">
        <f t="shared" si="18"/>
        <v>-0.39032954937663533</v>
      </c>
      <c r="O426">
        <f t="shared" si="19"/>
        <v>9.1988156538976148E-4</v>
      </c>
      <c r="P426">
        <f t="shared" si="20"/>
        <v>3.0329549376635345E-2</v>
      </c>
    </row>
    <row r="427" spans="5:16" x14ac:dyDescent="0.35">
      <c r="E427">
        <v>424</v>
      </c>
      <c r="F427" t="s">
        <v>487</v>
      </c>
      <c r="G427" t="s">
        <v>20</v>
      </c>
      <c r="H427">
        <v>44</v>
      </c>
      <c r="I427">
        <v>19.2</v>
      </c>
      <c r="J427">
        <v>-3.37</v>
      </c>
      <c r="K427">
        <v>-0.19</v>
      </c>
      <c r="L427">
        <v>-3.56</v>
      </c>
      <c r="M427">
        <v>-0.23</v>
      </c>
      <c r="N427">
        <f t="shared" si="18"/>
        <v>-0.24764683983525451</v>
      </c>
      <c r="O427">
        <f t="shared" si="19"/>
        <v>3.1141095617112516E-4</v>
      </c>
      <c r="P427">
        <f t="shared" si="20"/>
        <v>1.7646839835254502E-2</v>
      </c>
    </row>
    <row r="428" spans="5:16" x14ac:dyDescent="0.35">
      <c r="E428">
        <v>425</v>
      </c>
      <c r="F428" t="s">
        <v>488</v>
      </c>
      <c r="G428" t="s">
        <v>11</v>
      </c>
      <c r="H428">
        <v>30</v>
      </c>
      <c r="I428">
        <v>10.3</v>
      </c>
      <c r="J428">
        <v>-2.62</v>
      </c>
      <c r="K428">
        <v>-1.04</v>
      </c>
      <c r="L428">
        <v>-3.66</v>
      </c>
      <c r="M428">
        <v>-0.1</v>
      </c>
      <c r="N428">
        <f t="shared" si="18"/>
        <v>-0.11034535539059091</v>
      </c>
      <c r="O428">
        <f t="shared" si="19"/>
        <v>1.0702637815762834E-4</v>
      </c>
      <c r="P428">
        <f t="shared" si="20"/>
        <v>1.0345355390590907E-2</v>
      </c>
    </row>
    <row r="429" spans="5:16" x14ac:dyDescent="0.35">
      <c r="E429">
        <v>426</v>
      </c>
      <c r="F429" t="s">
        <v>489</v>
      </c>
      <c r="G429" t="s">
        <v>53</v>
      </c>
      <c r="H429">
        <v>41</v>
      </c>
      <c r="I429">
        <v>10.1</v>
      </c>
      <c r="J429">
        <v>-2.62</v>
      </c>
      <c r="K429">
        <v>-1.07</v>
      </c>
      <c r="L429">
        <v>-3.69</v>
      </c>
      <c r="M429">
        <v>-0.15</v>
      </c>
      <c r="N429">
        <f t="shared" si="18"/>
        <v>-0.15582307754961244</v>
      </c>
      <c r="O429">
        <f t="shared" si="19"/>
        <v>3.3908232148800523E-5</v>
      </c>
      <c r="P429">
        <f t="shared" si="20"/>
        <v>5.8230775496124487E-3</v>
      </c>
    </row>
    <row r="430" spans="5:16" x14ac:dyDescent="0.35">
      <c r="E430">
        <v>427</v>
      </c>
      <c r="F430" t="s">
        <v>490</v>
      </c>
      <c r="G430" t="s">
        <v>61</v>
      </c>
      <c r="H430">
        <v>78</v>
      </c>
      <c r="I430">
        <v>19.399999999999999</v>
      </c>
      <c r="J430">
        <v>-0.56000000000000005</v>
      </c>
      <c r="K430">
        <v>-3.19</v>
      </c>
      <c r="L430">
        <v>-3.75</v>
      </c>
      <c r="M430">
        <v>-0.6</v>
      </c>
      <c r="N430">
        <f t="shared" si="18"/>
        <v>-0.62747961172174338</v>
      </c>
      <c r="O430">
        <f t="shared" si="19"/>
        <v>7.5512906037777743E-4</v>
      </c>
      <c r="P430">
        <f t="shared" si="20"/>
        <v>2.7479611721743402E-2</v>
      </c>
    </row>
    <row r="431" spans="5:16" x14ac:dyDescent="0.35">
      <c r="E431">
        <v>428</v>
      </c>
      <c r="F431" t="s">
        <v>491</v>
      </c>
      <c r="G431" t="s">
        <v>100</v>
      </c>
      <c r="H431">
        <v>82</v>
      </c>
      <c r="I431">
        <v>21.3</v>
      </c>
      <c r="J431">
        <v>-1.96</v>
      </c>
      <c r="K431">
        <v>-1.82</v>
      </c>
      <c r="L431">
        <v>-3.78</v>
      </c>
      <c r="M431">
        <v>-0.76</v>
      </c>
      <c r="N431">
        <f t="shared" si="18"/>
        <v>-0.7577786231511846</v>
      </c>
      <c r="O431">
        <f t="shared" si="19"/>
        <v>4.9345151044530539E-6</v>
      </c>
      <c r="P431">
        <f t="shared" si="20"/>
        <v>2.221376848815404E-3</v>
      </c>
    </row>
    <row r="432" spans="5:16" x14ac:dyDescent="0.35">
      <c r="E432">
        <v>429</v>
      </c>
      <c r="F432" t="s">
        <v>492</v>
      </c>
      <c r="G432" t="s">
        <v>35</v>
      </c>
      <c r="H432">
        <v>34</v>
      </c>
      <c r="I432">
        <v>19.899999999999999</v>
      </c>
      <c r="J432">
        <v>-3.51</v>
      </c>
      <c r="K432">
        <v>-0.33</v>
      </c>
      <c r="L432">
        <v>-3.84</v>
      </c>
      <c r="M432">
        <v>-0.28999999999999998</v>
      </c>
      <c r="N432">
        <f t="shared" si="18"/>
        <v>-0.31951526261124108</v>
      </c>
      <c r="O432">
        <f t="shared" si="19"/>
        <v>8.7115072701052676E-4</v>
      </c>
      <c r="P432">
        <f t="shared" si="20"/>
        <v>2.95152626112411E-2</v>
      </c>
    </row>
    <row r="433" spans="5:16" x14ac:dyDescent="0.35">
      <c r="E433">
        <v>430</v>
      </c>
      <c r="F433" t="s">
        <v>493</v>
      </c>
      <c r="G433" t="s">
        <v>61</v>
      </c>
      <c r="H433">
        <v>47</v>
      </c>
      <c r="I433">
        <v>21.9</v>
      </c>
      <c r="J433">
        <v>-3.13</v>
      </c>
      <c r="K433">
        <v>-0.73</v>
      </c>
      <c r="L433">
        <v>-3.86</v>
      </c>
      <c r="M433">
        <v>-0.48</v>
      </c>
      <c r="N433">
        <f t="shared" si="18"/>
        <v>-0.49924034745612761</v>
      </c>
      <c r="O433">
        <f t="shared" si="19"/>
        <v>3.7019097023251684E-4</v>
      </c>
      <c r="P433">
        <f t="shared" si="20"/>
        <v>1.9240347456127627E-2</v>
      </c>
    </row>
    <row r="434" spans="5:16" x14ac:dyDescent="0.35">
      <c r="E434">
        <v>431</v>
      </c>
      <c r="F434" t="s">
        <v>494</v>
      </c>
      <c r="G434" t="s">
        <v>294</v>
      </c>
      <c r="H434">
        <v>81</v>
      </c>
      <c r="I434">
        <v>25.7</v>
      </c>
      <c r="J434">
        <v>-0.46</v>
      </c>
      <c r="K434">
        <v>-3.42</v>
      </c>
      <c r="L434">
        <v>-3.88</v>
      </c>
      <c r="M434">
        <v>-1.04</v>
      </c>
      <c r="N434">
        <f t="shared" si="18"/>
        <v>-1.036314863756989</v>
      </c>
      <c r="O434">
        <f t="shared" si="19"/>
        <v>1.3580229129553474E-5</v>
      </c>
      <c r="P434">
        <f t="shared" si="20"/>
        <v>3.6851362430110335E-3</v>
      </c>
    </row>
    <row r="435" spans="5:16" x14ac:dyDescent="0.35">
      <c r="E435">
        <v>432</v>
      </c>
      <c r="F435" t="s">
        <v>495</v>
      </c>
      <c r="G435" t="s">
        <v>100</v>
      </c>
      <c r="H435">
        <v>43</v>
      </c>
      <c r="I435">
        <v>13.3</v>
      </c>
      <c r="J435">
        <v>-3.2</v>
      </c>
      <c r="K435">
        <v>-0.68</v>
      </c>
      <c r="L435">
        <v>-3.88</v>
      </c>
      <c r="M435">
        <v>-0.28000000000000003</v>
      </c>
      <c r="N435">
        <f t="shared" si="18"/>
        <v>-0.28470407387357544</v>
      </c>
      <c r="O435">
        <f t="shared" si="19"/>
        <v>2.2128311008054758E-5</v>
      </c>
      <c r="P435">
        <f t="shared" si="20"/>
        <v>4.7040738735754095E-3</v>
      </c>
    </row>
    <row r="436" spans="5:16" x14ac:dyDescent="0.35">
      <c r="E436">
        <v>433</v>
      </c>
      <c r="F436" t="s">
        <v>496</v>
      </c>
      <c r="G436" t="s">
        <v>110</v>
      </c>
      <c r="H436">
        <v>39</v>
      </c>
      <c r="I436">
        <v>9.8000000000000007</v>
      </c>
      <c r="J436">
        <v>-3.2</v>
      </c>
      <c r="K436">
        <v>-0.69</v>
      </c>
      <c r="L436">
        <v>-3.89</v>
      </c>
      <c r="M436">
        <v>-0.18</v>
      </c>
      <c r="N436">
        <f t="shared" si="18"/>
        <v>-0.19271198238741574</v>
      </c>
      <c r="O436">
        <f t="shared" si="19"/>
        <v>1.615944962179682E-4</v>
      </c>
      <c r="P436">
        <f t="shared" si="20"/>
        <v>1.2711982387415749E-2</v>
      </c>
    </row>
    <row r="437" spans="5:16" x14ac:dyDescent="0.35">
      <c r="E437">
        <v>434</v>
      </c>
      <c r="F437" t="s">
        <v>497</v>
      </c>
      <c r="G437" t="s">
        <v>120</v>
      </c>
      <c r="H437">
        <v>75</v>
      </c>
      <c r="I437">
        <v>16.399999999999999</v>
      </c>
      <c r="J437">
        <v>-1.36</v>
      </c>
      <c r="K437">
        <v>-2.54</v>
      </c>
      <c r="L437">
        <v>-3.9</v>
      </c>
      <c r="M437">
        <v>-0.59</v>
      </c>
      <c r="N437">
        <f t="shared" si="18"/>
        <v>-0.62805504212185181</v>
      </c>
      <c r="O437">
        <f t="shared" si="19"/>
        <v>1.4481862308959182E-3</v>
      </c>
      <c r="P437">
        <f t="shared" si="20"/>
        <v>3.8055042121851845E-2</v>
      </c>
    </row>
    <row r="438" spans="5:16" x14ac:dyDescent="0.35">
      <c r="E438">
        <v>435</v>
      </c>
      <c r="F438" t="s">
        <v>498</v>
      </c>
      <c r="G438" t="s">
        <v>18</v>
      </c>
      <c r="H438">
        <v>55</v>
      </c>
      <c r="I438">
        <v>25.6</v>
      </c>
      <c r="J438">
        <v>-1.52</v>
      </c>
      <c r="K438">
        <v>-2.38</v>
      </c>
      <c r="L438">
        <v>-3.9</v>
      </c>
      <c r="M438">
        <v>-0.71</v>
      </c>
      <c r="N438">
        <f t="shared" si="18"/>
        <v>-0.71894430838013623</v>
      </c>
      <c r="O438">
        <f t="shared" si="19"/>
        <v>8.0000652398975859E-5</v>
      </c>
      <c r="P438">
        <f t="shared" si="20"/>
        <v>8.9443083801362677E-3</v>
      </c>
    </row>
    <row r="439" spans="5:16" x14ac:dyDescent="0.35">
      <c r="E439">
        <v>436</v>
      </c>
      <c r="F439" t="s">
        <v>499</v>
      </c>
      <c r="G439" t="s">
        <v>500</v>
      </c>
      <c r="H439">
        <v>50</v>
      </c>
      <c r="I439">
        <v>16.100000000000001</v>
      </c>
      <c r="J439">
        <v>-2.66</v>
      </c>
      <c r="K439">
        <v>-1.25</v>
      </c>
      <c r="L439">
        <v>-3.91</v>
      </c>
      <c r="M439">
        <v>-0.4</v>
      </c>
      <c r="N439">
        <f t="shared" si="18"/>
        <v>-0.41619310616849192</v>
      </c>
      <c r="O439">
        <f t="shared" si="19"/>
        <v>2.6221668738405041E-4</v>
      </c>
      <c r="P439">
        <f t="shared" si="20"/>
        <v>1.61931061684919E-2</v>
      </c>
    </row>
    <row r="440" spans="5:16" x14ac:dyDescent="0.35">
      <c r="E440">
        <v>437</v>
      </c>
      <c r="F440" t="s">
        <v>501</v>
      </c>
      <c r="G440" t="s">
        <v>72</v>
      </c>
      <c r="H440">
        <v>18</v>
      </c>
      <c r="I440">
        <v>34.700000000000003</v>
      </c>
      <c r="J440">
        <v>-4.08</v>
      </c>
      <c r="K440">
        <v>0.16</v>
      </c>
      <c r="L440">
        <v>-3.92</v>
      </c>
      <c r="M440">
        <v>-0.31</v>
      </c>
      <c r="N440">
        <f t="shared" si="18"/>
        <v>-0.32691956508972664</v>
      </c>
      <c r="O440">
        <f t="shared" si="19"/>
        <v>2.8627168282549645E-4</v>
      </c>
      <c r="P440">
        <f t="shared" si="20"/>
        <v>1.691956508972664E-2</v>
      </c>
    </row>
    <row r="441" spans="5:16" x14ac:dyDescent="0.35">
      <c r="E441">
        <v>438</v>
      </c>
      <c r="F441" t="s">
        <v>502</v>
      </c>
      <c r="G441" t="s">
        <v>50</v>
      </c>
      <c r="H441">
        <v>72</v>
      </c>
      <c r="I441">
        <v>23.2</v>
      </c>
      <c r="J441">
        <v>-1.51</v>
      </c>
      <c r="K441">
        <v>-2.42</v>
      </c>
      <c r="L441">
        <v>-3.93</v>
      </c>
      <c r="M441">
        <v>-0.87</v>
      </c>
      <c r="N441">
        <f t="shared" si="18"/>
        <v>-0.88498209358849866</v>
      </c>
      <c r="O441">
        <f t="shared" si="19"/>
        <v>2.244631282945329E-4</v>
      </c>
      <c r="P441">
        <f t="shared" si="20"/>
        <v>1.4982093588498668E-2</v>
      </c>
    </row>
    <row r="442" spans="5:16" x14ac:dyDescent="0.35">
      <c r="E442">
        <v>439</v>
      </c>
      <c r="F442" t="s">
        <v>503</v>
      </c>
      <c r="G442" t="s">
        <v>64</v>
      </c>
      <c r="H442">
        <v>49</v>
      </c>
      <c r="I442">
        <v>11.4</v>
      </c>
      <c r="J442">
        <v>-2.94</v>
      </c>
      <c r="K442">
        <v>-1.07</v>
      </c>
      <c r="L442">
        <v>-4.01</v>
      </c>
      <c r="M442">
        <v>-0.31</v>
      </c>
      <c r="N442">
        <f t="shared" si="18"/>
        <v>-0.32453107856364138</v>
      </c>
      <c r="O442">
        <f t="shared" si="19"/>
        <v>2.1115224422271821E-4</v>
      </c>
      <c r="P442">
        <f t="shared" si="20"/>
        <v>1.4531078563641386E-2</v>
      </c>
    </row>
    <row r="443" spans="5:16" x14ac:dyDescent="0.35">
      <c r="E443">
        <v>440</v>
      </c>
      <c r="F443" t="s">
        <v>504</v>
      </c>
      <c r="G443" t="s">
        <v>142</v>
      </c>
      <c r="H443">
        <v>82</v>
      </c>
      <c r="I443">
        <v>29.2</v>
      </c>
      <c r="J443">
        <v>-0.63</v>
      </c>
      <c r="K443">
        <v>-3.39</v>
      </c>
      <c r="L443">
        <v>-4.0199999999999996</v>
      </c>
      <c r="M443">
        <v>-1.4</v>
      </c>
      <c r="N443">
        <f t="shared" si="18"/>
        <v>-1.4063949641815177</v>
      </c>
      <c r="O443">
        <f t="shared" si="19"/>
        <v>4.0895566882894962E-5</v>
      </c>
      <c r="P443">
        <f t="shared" si="20"/>
        <v>6.3949641815177483E-3</v>
      </c>
    </row>
    <row r="444" spans="5:16" x14ac:dyDescent="0.35">
      <c r="E444">
        <v>441</v>
      </c>
      <c r="F444" t="s">
        <v>505</v>
      </c>
      <c r="G444" t="s">
        <v>64</v>
      </c>
      <c r="H444">
        <v>33</v>
      </c>
      <c r="I444">
        <v>4.0999999999999996</v>
      </c>
      <c r="J444">
        <v>-2.64</v>
      </c>
      <c r="K444">
        <v>-1.42</v>
      </c>
      <c r="L444">
        <v>-4.0599999999999996</v>
      </c>
      <c r="M444">
        <v>-0.08</v>
      </c>
      <c r="N444">
        <f t="shared" si="18"/>
        <v>-8.2932579546833668E-2</v>
      </c>
      <c r="O444">
        <f t="shared" si="19"/>
        <v>8.6000227985071522E-6</v>
      </c>
      <c r="P444">
        <f t="shared" si="20"/>
        <v>2.9325795468336663E-3</v>
      </c>
    </row>
    <row r="445" spans="5:16" x14ac:dyDescent="0.35">
      <c r="E445">
        <v>442</v>
      </c>
      <c r="F445" t="s">
        <v>506</v>
      </c>
      <c r="G445" t="s">
        <v>9</v>
      </c>
      <c r="H445">
        <v>37</v>
      </c>
      <c r="I445">
        <v>10.4</v>
      </c>
      <c r="J445">
        <v>-2.19</v>
      </c>
      <c r="K445">
        <v>-1.87</v>
      </c>
      <c r="L445">
        <v>-4.0599999999999996</v>
      </c>
      <c r="M445">
        <v>-0.23</v>
      </c>
      <c r="N445">
        <f t="shared" si="18"/>
        <v>-0.23586442431353735</v>
      </c>
      <c r="O445">
        <f t="shared" si="19"/>
        <v>3.4391472529207924E-5</v>
      </c>
      <c r="P445">
        <f t="shared" si="20"/>
        <v>5.8644243135373419E-3</v>
      </c>
    </row>
    <row r="446" spans="5:16" x14ac:dyDescent="0.35">
      <c r="E446">
        <v>443</v>
      </c>
      <c r="F446" t="s">
        <v>507</v>
      </c>
      <c r="G446" t="s">
        <v>134</v>
      </c>
      <c r="H446">
        <v>17</v>
      </c>
      <c r="I446">
        <v>13.6</v>
      </c>
      <c r="J446">
        <v>-1.95</v>
      </c>
      <c r="K446">
        <v>-2.16</v>
      </c>
      <c r="L446">
        <v>-4.1100000000000003</v>
      </c>
      <c r="M446">
        <v>-0.15</v>
      </c>
      <c r="N446">
        <f t="shared" si="18"/>
        <v>-0.14910882347541227</v>
      </c>
      <c r="O446">
        <f t="shared" si="19"/>
        <v>7.9419559797626113E-7</v>
      </c>
      <c r="P446">
        <f t="shared" si="20"/>
        <v>8.9117652458772789E-4</v>
      </c>
    </row>
    <row r="447" spans="5:16" x14ac:dyDescent="0.35">
      <c r="E447">
        <v>444</v>
      </c>
      <c r="F447" t="s">
        <v>508</v>
      </c>
      <c r="G447" t="s">
        <v>88</v>
      </c>
      <c r="H447">
        <v>69</v>
      </c>
      <c r="I447">
        <v>18.600000000000001</v>
      </c>
      <c r="J447">
        <v>-2.7</v>
      </c>
      <c r="K447">
        <v>-1.42</v>
      </c>
      <c r="L447">
        <v>-4.12</v>
      </c>
      <c r="M447">
        <v>-0.85</v>
      </c>
      <c r="N447">
        <f t="shared" si="18"/>
        <v>-0.83591765608364699</v>
      </c>
      <c r="O447">
        <f t="shared" si="19"/>
        <v>1.9831241017844407E-4</v>
      </c>
      <c r="P447">
        <f t="shared" si="20"/>
        <v>1.4082343916352991E-2</v>
      </c>
    </row>
    <row r="448" spans="5:16" x14ac:dyDescent="0.35">
      <c r="E448">
        <v>445</v>
      </c>
      <c r="F448" t="s">
        <v>509</v>
      </c>
      <c r="G448" t="s">
        <v>20</v>
      </c>
      <c r="H448">
        <v>39</v>
      </c>
      <c r="I448">
        <v>15.2</v>
      </c>
      <c r="J448">
        <v>-3</v>
      </c>
      <c r="K448">
        <v>-1.1200000000000001</v>
      </c>
      <c r="L448">
        <v>-4.12</v>
      </c>
      <c r="M448">
        <v>-0.37</v>
      </c>
      <c r="N448">
        <f t="shared" si="18"/>
        <v>-0.38610876307182945</v>
      </c>
      <c r="O448">
        <f t="shared" si="19"/>
        <v>2.5949224770433643E-4</v>
      </c>
      <c r="P448">
        <f t="shared" si="20"/>
        <v>1.6108763071829457E-2</v>
      </c>
    </row>
    <row r="449" spans="5:16" x14ac:dyDescent="0.35">
      <c r="E449">
        <v>446</v>
      </c>
      <c r="F449" t="s">
        <v>510</v>
      </c>
      <c r="G449" t="s">
        <v>88</v>
      </c>
      <c r="H449">
        <v>52</v>
      </c>
      <c r="I449">
        <v>21.9</v>
      </c>
      <c r="J449">
        <v>-2.46</v>
      </c>
      <c r="K449">
        <v>-1.73</v>
      </c>
      <c r="L449">
        <v>-4.1900000000000004</v>
      </c>
      <c r="M449">
        <v>-0.82</v>
      </c>
      <c r="N449">
        <f t="shared" si="18"/>
        <v>-0.7927233180133646</v>
      </c>
      <c r="O449">
        <f t="shared" si="19"/>
        <v>7.4401738020003761E-4</v>
      </c>
      <c r="P449">
        <f t="shared" si="20"/>
        <v>2.7276681986635354E-2</v>
      </c>
    </row>
    <row r="450" spans="5:16" x14ac:dyDescent="0.35">
      <c r="E450">
        <v>447</v>
      </c>
      <c r="F450" t="s">
        <v>511</v>
      </c>
      <c r="G450" t="s">
        <v>294</v>
      </c>
      <c r="H450">
        <v>38</v>
      </c>
      <c r="I450">
        <v>9</v>
      </c>
      <c r="J450">
        <v>-3.54</v>
      </c>
      <c r="K450">
        <v>-0.67</v>
      </c>
      <c r="L450">
        <v>-4.21</v>
      </c>
      <c r="M450">
        <v>-0.23</v>
      </c>
      <c r="N450">
        <f t="shared" si="18"/>
        <v>-0.24244260351356708</v>
      </c>
      <c r="O450">
        <f t="shared" si="19"/>
        <v>1.5481838219583171E-4</v>
      </c>
      <c r="P450">
        <f t="shared" si="20"/>
        <v>1.2442603513567074E-2</v>
      </c>
    </row>
    <row r="451" spans="5:16" x14ac:dyDescent="0.35">
      <c r="E451">
        <v>448</v>
      </c>
      <c r="F451" t="s">
        <v>512</v>
      </c>
      <c r="G451" t="s">
        <v>9</v>
      </c>
      <c r="H451">
        <v>42</v>
      </c>
      <c r="I451">
        <v>9.1999999999999993</v>
      </c>
      <c r="J451">
        <v>-3.39</v>
      </c>
      <c r="K451">
        <v>-0.85</v>
      </c>
      <c r="L451">
        <v>-4.24</v>
      </c>
      <c r="M451">
        <v>-0.28000000000000003</v>
      </c>
      <c r="N451">
        <f t="shared" si="18"/>
        <v>-0.28133209990217717</v>
      </c>
      <c r="O451">
        <f t="shared" si="19"/>
        <v>1.7744901493803507E-6</v>
      </c>
      <c r="P451">
        <f t="shared" si="20"/>
        <v>1.3320999021771418E-3</v>
      </c>
    </row>
    <row r="452" spans="5:16" x14ac:dyDescent="0.35">
      <c r="E452">
        <v>449</v>
      </c>
      <c r="F452" t="s">
        <v>513</v>
      </c>
      <c r="G452" t="s">
        <v>134</v>
      </c>
      <c r="H452">
        <v>54</v>
      </c>
      <c r="I452">
        <v>9.6</v>
      </c>
      <c r="J452">
        <v>-2.42</v>
      </c>
      <c r="K452">
        <v>-1.82</v>
      </c>
      <c r="L452">
        <v>-4.24</v>
      </c>
      <c r="M452">
        <v>-0.36</v>
      </c>
      <c r="N452">
        <f t="shared" si="18"/>
        <v>-0.3774393389991943</v>
      </c>
      <c r="O452">
        <f t="shared" si="19"/>
        <v>3.0413054472881956E-4</v>
      </c>
      <c r="P452">
        <f t="shared" si="20"/>
        <v>1.7439338999194309E-2</v>
      </c>
    </row>
    <row r="453" spans="5:16" x14ac:dyDescent="0.35">
      <c r="E453">
        <v>450</v>
      </c>
      <c r="F453" t="s">
        <v>514</v>
      </c>
      <c r="G453" t="s">
        <v>100</v>
      </c>
      <c r="H453">
        <v>61</v>
      </c>
      <c r="I453">
        <v>18.399999999999999</v>
      </c>
      <c r="J453">
        <v>-2.0299999999999998</v>
      </c>
      <c r="K453">
        <v>-2.23</v>
      </c>
      <c r="L453">
        <v>-4.26</v>
      </c>
      <c r="M453">
        <v>-0.86</v>
      </c>
      <c r="N453">
        <f t="shared" ref="N453:N471" si="21">a*(I453)*H453*(L453-b)</f>
        <v>-0.83156098844721671</v>
      </c>
      <c r="O453">
        <f t="shared" si="19"/>
        <v>8.0877737809934068E-4</v>
      </c>
      <c r="P453">
        <f t="shared" si="20"/>
        <v>2.8439011552783278E-2</v>
      </c>
    </row>
    <row r="454" spans="5:16" x14ac:dyDescent="0.35">
      <c r="E454">
        <v>451</v>
      </c>
      <c r="F454" t="s">
        <v>515</v>
      </c>
      <c r="G454" t="s">
        <v>95</v>
      </c>
      <c r="H454">
        <v>61</v>
      </c>
      <c r="I454">
        <v>25.9</v>
      </c>
      <c r="J454">
        <v>-1.43</v>
      </c>
      <c r="K454">
        <v>-2.85</v>
      </c>
      <c r="L454">
        <v>-4.28</v>
      </c>
      <c r="M454">
        <v>-1.1200000000000001</v>
      </c>
      <c r="N454">
        <f t="shared" si="21"/>
        <v>-1.1907232365357996</v>
      </c>
      <c r="O454">
        <f t="shared" ref="O454:O471" si="22">(N454-M454)^2</f>
        <v>5.0017761860986429E-3</v>
      </c>
      <c r="P454">
        <f t="shared" ref="P454:P471" si="23">ABS(M454-N454)</f>
        <v>7.0723236535799483E-2</v>
      </c>
    </row>
    <row r="455" spans="5:16" x14ac:dyDescent="0.35">
      <c r="E455">
        <v>452</v>
      </c>
      <c r="F455" t="s">
        <v>516</v>
      </c>
      <c r="G455" t="s">
        <v>39</v>
      </c>
      <c r="H455">
        <v>41</v>
      </c>
      <c r="I455">
        <v>11.2</v>
      </c>
      <c r="J455">
        <v>-3.44</v>
      </c>
      <c r="K455">
        <v>-0.89</v>
      </c>
      <c r="L455">
        <v>-4.33</v>
      </c>
      <c r="M455">
        <v>-0.35</v>
      </c>
      <c r="N455">
        <f t="shared" si="21"/>
        <v>-0.36077097326920138</v>
      </c>
      <c r="O455">
        <f t="shared" si="22"/>
        <v>1.160138651658511E-4</v>
      </c>
      <c r="P455">
        <f t="shared" si="23"/>
        <v>1.07709732692014E-2</v>
      </c>
    </row>
    <row r="456" spans="5:16" x14ac:dyDescent="0.35">
      <c r="E456">
        <v>453</v>
      </c>
      <c r="F456" t="s">
        <v>517</v>
      </c>
      <c r="G456" t="s">
        <v>16</v>
      </c>
      <c r="H456">
        <v>36</v>
      </c>
      <c r="I456">
        <v>7.9</v>
      </c>
      <c r="J456">
        <v>-2.78</v>
      </c>
      <c r="K456">
        <v>-1.62</v>
      </c>
      <c r="L456">
        <v>-4.4000000000000004</v>
      </c>
      <c r="M456">
        <v>-0.22</v>
      </c>
      <c r="N456">
        <f t="shared" si="21"/>
        <v>-0.23617274910976305</v>
      </c>
      <c r="O456">
        <f t="shared" si="22"/>
        <v>2.6155781376734142E-4</v>
      </c>
      <c r="P456">
        <f t="shared" si="23"/>
        <v>1.6172749109763046E-2</v>
      </c>
    </row>
    <row r="457" spans="5:16" x14ac:dyDescent="0.35">
      <c r="E457">
        <v>454</v>
      </c>
      <c r="F457" t="s">
        <v>518</v>
      </c>
      <c r="G457" t="s">
        <v>180</v>
      </c>
      <c r="H457">
        <v>31</v>
      </c>
      <c r="I457">
        <v>14.9</v>
      </c>
      <c r="J457">
        <v>-4.1399999999999997</v>
      </c>
      <c r="K457">
        <v>-0.31</v>
      </c>
      <c r="L457">
        <v>-4.45</v>
      </c>
      <c r="M457">
        <v>-0.39</v>
      </c>
      <c r="N457">
        <f t="shared" si="21"/>
        <v>-0.39834516829542654</v>
      </c>
      <c r="O457">
        <f t="shared" si="22"/>
        <v>6.9641833878992149E-5</v>
      </c>
      <c r="P457">
        <f t="shared" si="23"/>
        <v>8.3451682954265305E-3</v>
      </c>
    </row>
    <row r="458" spans="5:16" x14ac:dyDescent="0.35">
      <c r="E458">
        <v>455</v>
      </c>
      <c r="F458" t="s">
        <v>519</v>
      </c>
      <c r="G458" t="s">
        <v>95</v>
      </c>
      <c r="H458">
        <v>61</v>
      </c>
      <c r="I458">
        <v>19.3</v>
      </c>
      <c r="J458">
        <v>-2.88</v>
      </c>
      <c r="K458">
        <v>-1.58</v>
      </c>
      <c r="L458">
        <v>-4.46</v>
      </c>
      <c r="M458">
        <v>-0.99</v>
      </c>
      <c r="N458">
        <f t="shared" si="21"/>
        <v>-1.022840431278198</v>
      </c>
      <c r="O458">
        <f t="shared" si="22"/>
        <v>1.0784939265380471E-3</v>
      </c>
      <c r="P458">
        <f t="shared" si="23"/>
        <v>3.2840431278198023E-2</v>
      </c>
    </row>
    <row r="459" spans="5:16" x14ac:dyDescent="0.35">
      <c r="E459">
        <v>456</v>
      </c>
      <c r="F459" t="s">
        <v>520</v>
      </c>
      <c r="G459" t="s">
        <v>180</v>
      </c>
      <c r="H459">
        <v>66</v>
      </c>
      <c r="I459">
        <v>22.8</v>
      </c>
      <c r="J459">
        <v>-0.61</v>
      </c>
      <c r="K459">
        <v>-3.92</v>
      </c>
      <c r="L459">
        <v>-4.53</v>
      </c>
      <c r="M459">
        <v>-1.33</v>
      </c>
      <c r="N459">
        <f t="shared" si="21"/>
        <v>-1.3747482047535531</v>
      </c>
      <c r="O459">
        <f t="shared" si="22"/>
        <v>2.0024018286659041E-3</v>
      </c>
      <c r="P459">
        <f t="shared" si="23"/>
        <v>4.4748204753553011E-2</v>
      </c>
    </row>
    <row r="460" spans="5:16" x14ac:dyDescent="0.35">
      <c r="E460">
        <v>457</v>
      </c>
      <c r="F460" t="s">
        <v>521</v>
      </c>
      <c r="G460" t="s">
        <v>104</v>
      </c>
      <c r="H460">
        <v>46</v>
      </c>
      <c r="I460">
        <v>21</v>
      </c>
      <c r="J460">
        <v>-2.87</v>
      </c>
      <c r="K460">
        <v>-1.73</v>
      </c>
      <c r="L460">
        <v>-4.5999999999999996</v>
      </c>
      <c r="M460">
        <v>-0.91</v>
      </c>
      <c r="N460">
        <f t="shared" si="21"/>
        <v>-0.92576500141353668</v>
      </c>
      <c r="O460">
        <f t="shared" si="22"/>
        <v>2.4853526956881256E-4</v>
      </c>
      <c r="P460">
        <f t="shared" si="23"/>
        <v>1.576500141353665E-2</v>
      </c>
    </row>
    <row r="461" spans="5:16" x14ac:dyDescent="0.35">
      <c r="E461">
        <v>458</v>
      </c>
      <c r="F461" t="s">
        <v>522</v>
      </c>
      <c r="G461" t="s">
        <v>13</v>
      </c>
      <c r="H461">
        <v>71</v>
      </c>
      <c r="I461">
        <v>15.1</v>
      </c>
      <c r="J461">
        <v>-3.09</v>
      </c>
      <c r="K461">
        <v>-1.57</v>
      </c>
      <c r="L461">
        <v>-4.66</v>
      </c>
      <c r="M461">
        <v>-1.1000000000000001</v>
      </c>
      <c r="N461">
        <f t="shared" si="21"/>
        <v>-1.0685901044419184</v>
      </c>
      <c r="O461">
        <f t="shared" si="22"/>
        <v>9.8658153896960142E-4</v>
      </c>
      <c r="P461">
        <f t="shared" si="23"/>
        <v>3.1409895558081713E-2</v>
      </c>
    </row>
    <row r="462" spans="5:16" x14ac:dyDescent="0.35">
      <c r="E462">
        <v>459</v>
      </c>
      <c r="F462" t="s">
        <v>523</v>
      </c>
      <c r="G462" t="s">
        <v>142</v>
      </c>
      <c r="H462">
        <v>79</v>
      </c>
      <c r="I462">
        <v>28.8</v>
      </c>
      <c r="J462">
        <v>-1.76</v>
      </c>
      <c r="K462">
        <v>-2.93</v>
      </c>
      <c r="L462">
        <v>-4.6900000000000004</v>
      </c>
      <c r="M462">
        <v>-2.3199999999999998</v>
      </c>
      <c r="N462">
        <f t="shared" si="21"/>
        <v>-2.3114093353614944</v>
      </c>
      <c r="O462">
        <f t="shared" si="22"/>
        <v>7.3799518931267819E-5</v>
      </c>
      <c r="P462">
        <f t="shared" si="23"/>
        <v>8.5906646385054408E-3</v>
      </c>
    </row>
    <row r="463" spans="5:16" x14ac:dyDescent="0.35">
      <c r="E463">
        <v>460</v>
      </c>
      <c r="F463" t="s">
        <v>524</v>
      </c>
      <c r="G463" t="s">
        <v>525</v>
      </c>
      <c r="H463">
        <v>80</v>
      </c>
      <c r="I463">
        <v>19.100000000000001</v>
      </c>
      <c r="J463">
        <v>-2.42</v>
      </c>
      <c r="K463">
        <v>-2.29</v>
      </c>
      <c r="L463">
        <v>-4.71</v>
      </c>
      <c r="M463">
        <v>-1.56</v>
      </c>
      <c r="N463">
        <f t="shared" si="21"/>
        <v>-1.5718646337596354</v>
      </c>
      <c r="O463">
        <f t="shared" si="22"/>
        <v>1.4076953425027798E-4</v>
      </c>
      <c r="P463">
        <f t="shared" si="23"/>
        <v>1.1864633759635312E-2</v>
      </c>
    </row>
    <row r="464" spans="5:16" x14ac:dyDescent="0.35">
      <c r="E464">
        <v>461</v>
      </c>
      <c r="F464" t="s">
        <v>526</v>
      </c>
      <c r="G464" t="s">
        <v>149</v>
      </c>
      <c r="H464">
        <v>78</v>
      </c>
      <c r="I464">
        <v>19.7</v>
      </c>
      <c r="J464">
        <v>-1.53</v>
      </c>
      <c r="K464">
        <v>-3.4</v>
      </c>
      <c r="L464">
        <v>-4.93</v>
      </c>
      <c r="M464">
        <v>-1.74</v>
      </c>
      <c r="N464">
        <f t="shared" si="21"/>
        <v>-1.7969368225880418</v>
      </c>
      <c r="O464">
        <f t="shared" si="22"/>
        <v>3.2418017664221448E-3</v>
      </c>
      <c r="P464">
        <f t="shared" si="23"/>
        <v>5.693682258804178E-2</v>
      </c>
    </row>
    <row r="465" spans="5:16" x14ac:dyDescent="0.35">
      <c r="E465">
        <v>462</v>
      </c>
      <c r="F465" t="s">
        <v>527</v>
      </c>
      <c r="G465" t="s">
        <v>48</v>
      </c>
      <c r="H465">
        <v>33</v>
      </c>
      <c r="I465">
        <v>17.399999999999999</v>
      </c>
      <c r="J465">
        <v>-1.64</v>
      </c>
      <c r="K465">
        <v>-3.31</v>
      </c>
      <c r="L465">
        <v>-4.95</v>
      </c>
      <c r="M465">
        <v>-0.66</v>
      </c>
      <c r="N465">
        <f t="shared" si="21"/>
        <v>-0.67882863760329581</v>
      </c>
      <c r="O465">
        <f t="shared" si="22"/>
        <v>3.54517593996244E-4</v>
      </c>
      <c r="P465">
        <f t="shared" si="23"/>
        <v>1.8828637603295784E-2</v>
      </c>
    </row>
    <row r="466" spans="5:16" x14ac:dyDescent="0.35">
      <c r="E466">
        <v>463</v>
      </c>
      <c r="F466" t="s">
        <v>528</v>
      </c>
      <c r="G466" t="s">
        <v>48</v>
      </c>
      <c r="H466">
        <v>57</v>
      </c>
      <c r="I466">
        <v>12.3</v>
      </c>
      <c r="J466">
        <v>-2.15</v>
      </c>
      <c r="K466">
        <v>-3.09</v>
      </c>
      <c r="L466">
        <v>-5.24</v>
      </c>
      <c r="M466">
        <v>-0.92</v>
      </c>
      <c r="N466">
        <f t="shared" si="21"/>
        <v>-0.9588990858775146</v>
      </c>
      <c r="O466">
        <f t="shared" si="22"/>
        <v>1.5131388821062527E-3</v>
      </c>
      <c r="P466">
        <f t="shared" si="23"/>
        <v>3.8899085877514561E-2</v>
      </c>
    </row>
    <row r="467" spans="5:16" x14ac:dyDescent="0.35">
      <c r="E467">
        <v>464</v>
      </c>
      <c r="F467" t="s">
        <v>529</v>
      </c>
      <c r="G467" t="s">
        <v>100</v>
      </c>
      <c r="H467">
        <v>54</v>
      </c>
      <c r="I467">
        <v>21.1</v>
      </c>
      <c r="J467">
        <v>-2.2400000000000002</v>
      </c>
      <c r="K467">
        <v>-3.08</v>
      </c>
      <c r="L467">
        <v>-5.32</v>
      </c>
      <c r="M467">
        <v>-1.63</v>
      </c>
      <c r="N467">
        <f t="shared" si="21"/>
        <v>-1.6166676549576071</v>
      </c>
      <c r="O467">
        <f t="shared" si="22"/>
        <v>1.7775142432941533E-4</v>
      </c>
      <c r="P467">
        <f t="shared" si="23"/>
        <v>1.3332345042392779E-2</v>
      </c>
    </row>
    <row r="468" spans="5:16" x14ac:dyDescent="0.35">
      <c r="E468">
        <v>465</v>
      </c>
      <c r="F468" t="s">
        <v>530</v>
      </c>
      <c r="G468" t="s">
        <v>24</v>
      </c>
      <c r="H468">
        <v>64</v>
      </c>
      <c r="I468">
        <v>15.2</v>
      </c>
      <c r="J468">
        <v>-3.76</v>
      </c>
      <c r="K468">
        <v>-1.69</v>
      </c>
      <c r="L468">
        <v>-5.45</v>
      </c>
      <c r="M468">
        <v>-1.4</v>
      </c>
      <c r="N468">
        <f t="shared" si="21"/>
        <v>-1.461171949235325</v>
      </c>
      <c r="O468">
        <f t="shared" si="22"/>
        <v>3.7420073732491906E-3</v>
      </c>
      <c r="P468">
        <f t="shared" si="23"/>
        <v>6.1171949235325096E-2</v>
      </c>
    </row>
    <row r="469" spans="5:16" x14ac:dyDescent="0.35">
      <c r="E469">
        <v>466</v>
      </c>
      <c r="F469" t="s">
        <v>531</v>
      </c>
      <c r="G469" t="s">
        <v>50</v>
      </c>
      <c r="H469">
        <v>50</v>
      </c>
      <c r="I469">
        <v>22.7</v>
      </c>
      <c r="J469">
        <v>-4.43</v>
      </c>
      <c r="K469">
        <v>-1.26</v>
      </c>
      <c r="L469">
        <v>-5.69</v>
      </c>
      <c r="M469">
        <v>-1.85</v>
      </c>
      <c r="N469">
        <f t="shared" si="21"/>
        <v>-1.8790336225885154</v>
      </c>
      <c r="O469">
        <f t="shared" si="22"/>
        <v>8.4295124061234427E-4</v>
      </c>
      <c r="P469">
        <f t="shared" si="23"/>
        <v>2.9033622588515273E-2</v>
      </c>
    </row>
    <row r="470" spans="5:16" x14ac:dyDescent="0.35">
      <c r="E470">
        <v>467</v>
      </c>
      <c r="F470" t="s">
        <v>532</v>
      </c>
      <c r="G470" t="s">
        <v>35</v>
      </c>
      <c r="H470">
        <v>33</v>
      </c>
      <c r="I470">
        <v>12.3</v>
      </c>
      <c r="J470">
        <v>-4.3600000000000003</v>
      </c>
      <c r="K470">
        <v>-1.43</v>
      </c>
      <c r="L470">
        <v>-5.79</v>
      </c>
      <c r="M470">
        <v>-0.67</v>
      </c>
      <c r="N470">
        <f t="shared" si="21"/>
        <v>-0.69794439051988688</v>
      </c>
      <c r="O470">
        <f t="shared" si="22"/>
        <v>7.8088896152794156E-4</v>
      </c>
      <c r="P470">
        <f t="shared" si="23"/>
        <v>2.7944390519886841E-2</v>
      </c>
    </row>
    <row r="471" spans="5:16" x14ac:dyDescent="0.35">
      <c r="E471">
        <v>468</v>
      </c>
      <c r="F471" t="s">
        <v>533</v>
      </c>
      <c r="G471" t="s">
        <v>149</v>
      </c>
      <c r="H471">
        <v>65</v>
      </c>
      <c r="I471">
        <v>14.8</v>
      </c>
      <c r="J471">
        <v>-4.4000000000000004</v>
      </c>
      <c r="K471">
        <v>-2.2000000000000002</v>
      </c>
      <c r="L471">
        <v>-6.6</v>
      </c>
      <c r="M471">
        <v>-2</v>
      </c>
      <c r="N471">
        <f t="shared" si="21"/>
        <v>-2.152563254772569</v>
      </c>
      <c r="O471">
        <f t="shared" si="22"/>
        <v>2.3275546706799811E-2</v>
      </c>
      <c r="P471">
        <f t="shared" si="23"/>
        <v>0.15256325477256905</v>
      </c>
    </row>
  </sheetData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a</vt:lpstr>
      <vt:lpstr>b</vt:lpstr>
      <vt:lpstr>DRPM</vt:lpstr>
      <vt:lpstr>GP</vt:lpstr>
      <vt:lpstr>MPG</vt:lpstr>
      <vt:lpstr>NAME</vt:lpstr>
      <vt:lpstr>ORPM</vt:lpstr>
      <vt:lpstr>RANK</vt:lpstr>
      <vt:lpstr>RPM</vt:lpstr>
      <vt:lpstr>TEAM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2017-07-23T11:37:07Z</dcterms:created>
  <dcterms:modified xsi:type="dcterms:W3CDTF">2017-07-24T12:33:30Z</dcterms:modified>
</cp:coreProperties>
</file>