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Desktop/Mathletics/"/>
    </mc:Choice>
  </mc:AlternateContent>
  <xr:revisionPtr revIDLastSave="0" documentId="13_ncr:1_{FF925BAD-0E90-0F41-BC0A-B3D09CA24042}" xr6:coauthVersionLast="28" xr6:coauthVersionMax="28" xr10:uidLastSave="{00000000-0000-0000-0000-000000000000}"/>
  <bookViews>
    <workbookView xWindow="80" yWindow="460" windowWidth="25440" windowHeight="14480" activeTab="1" xr2:uid="{B5543CE5-17C3-4848-9B34-D4E7FD3CAD7A}"/>
  </bookViews>
  <sheets>
    <sheet name="Correlation" sheetId="4" r:id="rId1"/>
    <sheet name="Data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F8" i="2"/>
  <c r="F21" i="2"/>
  <c r="F12" i="2"/>
  <c r="F29" i="2"/>
  <c r="F23" i="2"/>
  <c r="F26" i="2"/>
  <c r="F19" i="2"/>
  <c r="F27" i="2"/>
  <c r="F31" i="2"/>
  <c r="F24" i="2"/>
  <c r="F4" i="2"/>
  <c r="F17" i="2"/>
  <c r="F6" i="2"/>
  <c r="F28" i="2"/>
  <c r="F13" i="2"/>
  <c r="F20" i="2"/>
  <c r="F7" i="2"/>
  <c r="F14" i="2"/>
  <c r="F2" i="2"/>
  <c r="F9" i="2"/>
  <c r="F15" i="2"/>
  <c r="F16" i="2"/>
  <c r="F30" i="2"/>
  <c r="F25" i="2"/>
  <c r="F18" i="2"/>
  <c r="F3" i="2"/>
  <c r="F22" i="2"/>
  <c r="F10" i="2"/>
  <c r="F5" i="2"/>
  <c r="G5" i="2"/>
  <c r="H5" i="2"/>
  <c r="G11" i="2"/>
  <c r="H11" i="2"/>
  <c r="G8" i="2"/>
  <c r="H8" i="2"/>
  <c r="G21" i="2"/>
  <c r="H21" i="2"/>
  <c r="G12" i="2"/>
  <c r="H12" i="2"/>
  <c r="G29" i="2"/>
  <c r="H29" i="2"/>
  <c r="G23" i="2"/>
  <c r="H23" i="2"/>
  <c r="G26" i="2"/>
  <c r="H26" i="2"/>
  <c r="G19" i="2"/>
  <c r="H19" i="2"/>
  <c r="G27" i="2"/>
  <c r="H27" i="2"/>
  <c r="G31" i="2"/>
  <c r="H31" i="2"/>
  <c r="G24" i="2"/>
  <c r="H24" i="2"/>
  <c r="G4" i="2"/>
  <c r="H4" i="2"/>
  <c r="G17" i="2"/>
  <c r="H17" i="2"/>
  <c r="G6" i="2"/>
  <c r="H6" i="2"/>
  <c r="G28" i="2"/>
  <c r="H28" i="2"/>
  <c r="G13" i="2"/>
  <c r="H13" i="2"/>
  <c r="G20" i="2"/>
  <c r="H20" i="2"/>
  <c r="G7" i="2"/>
  <c r="H7" i="2"/>
  <c r="G14" i="2"/>
  <c r="H14" i="2"/>
  <c r="G2" i="2"/>
  <c r="H2" i="2"/>
  <c r="G9" i="2"/>
  <c r="H9" i="2"/>
  <c r="G15" i="2"/>
  <c r="H15" i="2"/>
  <c r="G16" i="2"/>
  <c r="H16" i="2"/>
  <c r="G30" i="2"/>
  <c r="H30" i="2"/>
  <c r="G25" i="2"/>
  <c r="H25" i="2"/>
  <c r="G18" i="2"/>
  <c r="H18" i="2"/>
  <c r="G3" i="2"/>
  <c r="H3" i="2"/>
  <c r="G22" i="2"/>
  <c r="H22" i="2"/>
  <c r="G10" i="2"/>
  <c r="H10" i="2"/>
</calcChain>
</file>

<file path=xl/sharedStrings.xml><?xml version="1.0" encoding="utf-8"?>
<sst xmlns="http://schemas.openxmlformats.org/spreadsheetml/2006/main" count="47" uniqueCount="41">
  <si>
    <t>Player</t>
  </si>
  <si>
    <t>Att</t>
  </si>
  <si>
    <t>Yds</t>
  </si>
  <si>
    <t>Int</t>
  </si>
  <si>
    <t>Drew Brees</t>
  </si>
  <si>
    <t>Matt Ryan</t>
  </si>
  <si>
    <t>Kirk Cousins</t>
  </si>
  <si>
    <t>Aaron Rodgers</t>
  </si>
  <si>
    <t>Philip Rivers</t>
  </si>
  <si>
    <t>Matthew Stafford</t>
  </si>
  <si>
    <t>Joe Flacco</t>
  </si>
  <si>
    <t>Andrew Luck</t>
  </si>
  <si>
    <t>Carson Palmer</t>
  </si>
  <si>
    <t>Russell Wilson</t>
  </si>
  <si>
    <t>Andy Dalton</t>
  </si>
  <si>
    <t>Jameis Winston</t>
  </si>
  <si>
    <t>Eli Manning</t>
  </si>
  <si>
    <t>Derek Carr</t>
  </si>
  <si>
    <t>Blake Bortles</t>
  </si>
  <si>
    <t>Sam Bradford</t>
  </si>
  <si>
    <t>Ben Roethlisberger</t>
  </si>
  <si>
    <t>Carson Wentz</t>
  </si>
  <si>
    <t>Dak Prescott</t>
  </si>
  <si>
    <t>Tom Brady</t>
  </si>
  <si>
    <t>Cam Newton</t>
  </si>
  <si>
    <t>Alex Smith</t>
  </si>
  <si>
    <t>Marcus Mariota</t>
  </si>
  <si>
    <t>Trevor Siemian</t>
  </si>
  <si>
    <t>Tyrod Taylor</t>
  </si>
  <si>
    <t>Ryan Tannehill</t>
  </si>
  <si>
    <t>Brock Osweiler</t>
  </si>
  <si>
    <t>Ryan Fitzpatrick</t>
  </si>
  <si>
    <t>Colin Kaepernick</t>
  </si>
  <si>
    <t>Case Keenum</t>
  </si>
  <si>
    <t xml:space="preserve">TRUOPASS </t>
  </si>
  <si>
    <t xml:space="preserve">OINTRATE </t>
  </si>
  <si>
    <t>Our Rate</t>
  </si>
  <si>
    <t>TOTAL QBR</t>
  </si>
  <si>
    <t>Old QBR</t>
  </si>
  <si>
    <t>Our Ranking</t>
  </si>
  <si>
    <t>Sack Yards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</si>
</sst>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8"/>
      <color theme="0"/>
      <name val="Calibri"/>
      <family val="2"/>
      <scheme val="minor"/>
    </font>
    <font>
      <b/>
      <sz val="18"/>
      <color theme="0"/>
      <name val="Times New Roman"/>
      <family val="1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Border="1"/>
    <xf numFmtId="0" fontId="1" fillId="0" borderId="0" xfId="0" applyFont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5" fillId="0" borderId="7" xfId="0" applyFont="1" applyFill="1" applyBorder="1" applyAlignment="1">
      <alignment horizont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D9B45E-2459-CF44-A86C-C73A0EC47E57}" name="Table3" displayName="Table3" ref="A1:K31" totalsRowShown="0" headerRowDxfId="13" dataDxfId="12" tableBorderDxfId="11">
  <autoFilter ref="A1:K31" xr:uid="{F0ADA243-981D-9A4E-A175-61A07773848F}"/>
  <sortState ref="A2:K31">
    <sortCondition descending="1" ref="K1:K31"/>
  </sortState>
  <tableColumns count="11">
    <tableColumn id="1" xr3:uid="{BE02CEFF-238D-F04B-906A-F247679DDC07}" name="Player" dataDxfId="10"/>
    <tableColumn id="2" xr3:uid="{270E5818-B40D-294C-A750-C9D61F992A6F}" name="Att" dataDxfId="9"/>
    <tableColumn id="3" xr3:uid="{E84E13EC-9848-5C41-A8CE-47E24F785B3B}" name="Yds" dataDxfId="8"/>
    <tableColumn id="4" xr3:uid="{8267FDFF-C216-4847-B136-5E69D112E31B}" name="Int" dataDxfId="7"/>
    <tableColumn id="5" xr3:uid="{F0EB61A7-C5C7-5B46-A0C4-A85BE2882553}" name="Sack Yards" dataDxfId="6"/>
    <tableColumn id="6" xr3:uid="{E83D44C4-2A48-EA45-8E6B-402BA1C49EB0}" name="TRUOPASS " dataDxfId="5">
      <calculatedColumnFormula>(C2-E2)/B2</calculatedColumnFormula>
    </tableColumn>
    <tableColumn id="7" xr3:uid="{721419E5-C490-DD42-80EB-10C584731F38}" name="OINTRATE " dataDxfId="4">
      <calculatedColumnFormula>D2/B2</calculatedColumnFormula>
    </tableColumn>
    <tableColumn id="8" xr3:uid="{1043BB47-CE93-304B-B9AA-4F41A192359F}" name="Our Rate" dataDxfId="3">
      <calculatedColumnFormula>F2*1.543-50.0957*G2</calculatedColumnFormula>
    </tableColumn>
    <tableColumn id="9" xr3:uid="{E3392304-398E-EA47-972C-4129D6C7D77C}" name="Our Ranking" dataDxfId="2"/>
    <tableColumn id="10" xr3:uid="{8457324F-5AE1-344C-8E21-CC6B2FA0238E}" name="Old QBR" dataDxfId="1"/>
    <tableColumn id="11" xr3:uid="{25AE5A38-6433-CE4F-B537-42B08137D7F7}" name="TOTAL QB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3C15-C75C-7F42-AC5C-3974A824A40A}">
  <dimension ref="A1:D4"/>
  <sheetViews>
    <sheetView showGridLines="0" workbookViewId="0">
      <selection activeCell="B4" sqref="B4"/>
    </sheetView>
  </sheetViews>
  <sheetFormatPr baseColWidth="10" defaultRowHeight="16" x14ac:dyDescent="0.2"/>
  <cols>
    <col min="1" max="1" width="11.1640625" bestFit="1" customWidth="1"/>
    <col min="2" max="2" width="12.83203125" bestFit="1" customWidth="1"/>
    <col min="3" max="3" width="12.1640625" bestFit="1" customWidth="1"/>
    <col min="4" max="4" width="11.33203125" bestFit="1" customWidth="1"/>
  </cols>
  <sheetData>
    <row r="1" spans="1:4" x14ac:dyDescent="0.2">
      <c r="A1" s="13"/>
      <c r="B1" s="13" t="s">
        <v>39</v>
      </c>
      <c r="C1" s="13" t="s">
        <v>38</v>
      </c>
      <c r="D1" s="13" t="s">
        <v>37</v>
      </c>
    </row>
    <row r="2" spans="1:4" x14ac:dyDescent="0.2">
      <c r="A2" s="11" t="s">
        <v>39</v>
      </c>
      <c r="B2" s="11">
        <v>1</v>
      </c>
      <c r="C2" s="11"/>
      <c r="D2" s="11"/>
    </row>
    <row r="3" spans="1:4" x14ac:dyDescent="0.2">
      <c r="A3" s="11" t="s">
        <v>38</v>
      </c>
      <c r="B3" s="11">
        <v>-0.89787192734710541</v>
      </c>
      <c r="C3" s="11">
        <v>1</v>
      </c>
      <c r="D3" s="11"/>
    </row>
    <row r="4" spans="1:4" ht="17" thickBot="1" x14ac:dyDescent="0.25">
      <c r="A4" s="12" t="s">
        <v>37</v>
      </c>
      <c r="B4" s="12">
        <v>-0.8234721723572731</v>
      </c>
      <c r="C4" s="12">
        <v>0.87346802079039965</v>
      </c>
      <c r="D4" s="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2458A-37BB-7B47-8D25-F78429E5399B}">
  <dimension ref="A1:K34"/>
  <sheetViews>
    <sheetView showGridLines="0" tabSelected="1" topLeftCell="F6" zoomScale="80" zoomScaleNormal="80" workbookViewId="0">
      <selection activeCell="I2" sqref="I2"/>
    </sheetView>
  </sheetViews>
  <sheetFormatPr baseColWidth="10" defaultRowHeight="24" x14ac:dyDescent="0.3"/>
  <cols>
    <col min="1" max="1" width="24.6640625" style="2" bestFit="1" customWidth="1"/>
    <col min="2" max="2" width="11.5" style="2" bestFit="1" customWidth="1"/>
    <col min="3" max="3" width="12" style="2" bestFit="1" customWidth="1"/>
    <col min="4" max="4" width="11.1640625" style="2" bestFit="1" customWidth="1"/>
    <col min="5" max="5" width="23.6640625" style="2" bestFit="1" customWidth="1"/>
    <col min="6" max="6" width="24.33203125" style="2" bestFit="1" customWidth="1"/>
    <col min="7" max="7" width="24" style="2" bestFit="1" customWidth="1"/>
    <col min="8" max="8" width="18.5" style="2" bestFit="1" customWidth="1"/>
    <col min="9" max="9" width="22.83203125" style="2" customWidth="1"/>
    <col min="10" max="10" width="17.83203125" style="2" bestFit="1" customWidth="1"/>
    <col min="11" max="11" width="21.5" style="2" bestFit="1" customWidth="1"/>
  </cols>
  <sheetData>
    <row r="1" spans="1:11" x14ac:dyDescent="0.3">
      <c r="A1" s="7" t="s">
        <v>0</v>
      </c>
      <c r="B1" s="8" t="s">
        <v>1</v>
      </c>
      <c r="C1" s="8" t="s">
        <v>2</v>
      </c>
      <c r="D1" s="8" t="s">
        <v>3</v>
      </c>
      <c r="E1" s="9" t="s">
        <v>40</v>
      </c>
      <c r="F1" s="10" t="s">
        <v>34</v>
      </c>
      <c r="G1" s="10" t="s">
        <v>35</v>
      </c>
      <c r="H1" s="8" t="s">
        <v>36</v>
      </c>
      <c r="I1" s="8" t="s">
        <v>39</v>
      </c>
      <c r="J1" s="8" t="s">
        <v>38</v>
      </c>
      <c r="K1" s="8" t="s">
        <v>37</v>
      </c>
    </row>
    <row r="2" spans="1:11" x14ac:dyDescent="0.3">
      <c r="A2" s="6" t="s">
        <v>5</v>
      </c>
      <c r="B2" s="6">
        <v>534</v>
      </c>
      <c r="C2" s="6">
        <v>4944</v>
      </c>
      <c r="D2" s="6">
        <v>7</v>
      </c>
      <c r="E2" s="5">
        <v>294</v>
      </c>
      <c r="F2" s="6">
        <f t="shared" ref="F2:F31" si="0">(C2-E2)/B2</f>
        <v>8.7078651685393265</v>
      </c>
      <c r="G2" s="6">
        <f t="shared" ref="G2:G31" si="1">D2/B2</f>
        <v>1.3108614232209739E-2</v>
      </c>
      <c r="H2" s="6">
        <f t="shared" ref="H2:H31" si="2">F2*1.543-50.0957*G2</f>
        <v>12.77955074906367</v>
      </c>
      <c r="I2" s="6">
        <v>1</v>
      </c>
      <c r="J2" s="6">
        <v>117.1</v>
      </c>
      <c r="K2" s="6">
        <v>79.599999999999994</v>
      </c>
    </row>
    <row r="3" spans="1:11" x14ac:dyDescent="0.3">
      <c r="A3" s="6" t="s">
        <v>23</v>
      </c>
      <c r="B3" s="6">
        <v>432</v>
      </c>
      <c r="C3" s="6">
        <v>3554</v>
      </c>
      <c r="D3" s="6">
        <v>2</v>
      </c>
      <c r="E3" s="5">
        <v>129</v>
      </c>
      <c r="F3" s="6">
        <f t="shared" si="0"/>
        <v>7.9282407407407405</v>
      </c>
      <c r="G3" s="6">
        <f t="shared" si="1"/>
        <v>4.6296296296296294E-3</v>
      </c>
      <c r="H3" s="6">
        <f t="shared" si="2"/>
        <v>12.001350925925925</v>
      </c>
      <c r="I3" s="6">
        <v>2</v>
      </c>
      <c r="J3" s="6">
        <v>112.2</v>
      </c>
      <c r="K3" s="6">
        <v>79.400000000000006</v>
      </c>
    </row>
    <row r="4" spans="1:11" x14ac:dyDescent="0.3">
      <c r="A4" s="6" t="s">
        <v>22</v>
      </c>
      <c r="B4" s="6">
        <v>459</v>
      </c>
      <c r="C4" s="6">
        <v>3667</v>
      </c>
      <c r="D4" s="6">
        <v>4</v>
      </c>
      <c r="E4" s="5">
        <v>154</v>
      </c>
      <c r="F4" s="6">
        <f t="shared" si="0"/>
        <v>7.6535947712418304</v>
      </c>
      <c r="G4" s="6">
        <f t="shared" si="1"/>
        <v>8.7145969498910684E-3</v>
      </c>
      <c r="H4" s="6">
        <f t="shared" si="2"/>
        <v>11.372932897603485</v>
      </c>
      <c r="I4" s="6">
        <v>3</v>
      </c>
      <c r="J4" s="6">
        <v>104.9</v>
      </c>
      <c r="K4" s="6">
        <v>77.599999999999994</v>
      </c>
    </row>
    <row r="5" spans="1:11" x14ac:dyDescent="0.3">
      <c r="A5" s="6" t="s">
        <v>7</v>
      </c>
      <c r="B5" s="6">
        <v>610</v>
      </c>
      <c r="C5" s="6">
        <v>4428</v>
      </c>
      <c r="D5" s="6">
        <v>7</v>
      </c>
      <c r="E5" s="5">
        <v>325</v>
      </c>
      <c r="F5" s="6">
        <f t="shared" si="0"/>
        <v>6.7262295081967212</v>
      </c>
      <c r="G5" s="6">
        <f t="shared" si="1"/>
        <v>1.1475409836065573E-2</v>
      </c>
      <c r="H5" s="6">
        <f t="shared" si="2"/>
        <v>9.8037034426229503</v>
      </c>
      <c r="I5" s="6">
        <v>12</v>
      </c>
      <c r="J5" s="6">
        <v>104.2</v>
      </c>
      <c r="K5" s="6">
        <v>72.400000000000006</v>
      </c>
    </row>
    <row r="6" spans="1:11" x14ac:dyDescent="0.3">
      <c r="A6" s="6" t="s">
        <v>4</v>
      </c>
      <c r="B6" s="6">
        <v>673</v>
      </c>
      <c r="C6" s="6">
        <v>5208</v>
      </c>
      <c r="D6" s="6">
        <v>15</v>
      </c>
      <c r="E6" s="5">
        <v>184</v>
      </c>
      <c r="F6" s="6">
        <f t="shared" si="0"/>
        <v>7.4650817236255573</v>
      </c>
      <c r="G6" s="6">
        <f t="shared" si="1"/>
        <v>2.2288261515601784E-2</v>
      </c>
      <c r="H6" s="6">
        <f t="shared" si="2"/>
        <v>10.402075037147103</v>
      </c>
      <c r="I6" s="6">
        <v>5</v>
      </c>
      <c r="J6" s="6">
        <v>101.7</v>
      </c>
      <c r="K6" s="6">
        <v>66.8</v>
      </c>
    </row>
    <row r="7" spans="1:11" x14ac:dyDescent="0.3">
      <c r="A7" s="6" t="s">
        <v>6</v>
      </c>
      <c r="B7" s="6">
        <v>606</v>
      </c>
      <c r="C7" s="6">
        <v>4917</v>
      </c>
      <c r="D7" s="6">
        <v>12</v>
      </c>
      <c r="E7" s="5">
        <v>190</v>
      </c>
      <c r="F7" s="6">
        <f t="shared" si="0"/>
        <v>7.8003300330033003</v>
      </c>
      <c r="G7" s="6">
        <f t="shared" si="1"/>
        <v>1.9801980198019802E-2</v>
      </c>
      <c r="H7" s="6">
        <f t="shared" si="2"/>
        <v>11.043915181518152</v>
      </c>
      <c r="I7" s="6">
        <v>4</v>
      </c>
      <c r="J7" s="6">
        <v>97.2</v>
      </c>
      <c r="K7" s="6">
        <v>66.5</v>
      </c>
    </row>
    <row r="8" spans="1:11" x14ac:dyDescent="0.3">
      <c r="A8" s="6" t="s">
        <v>11</v>
      </c>
      <c r="B8" s="6">
        <v>545</v>
      </c>
      <c r="C8" s="6">
        <v>4240</v>
      </c>
      <c r="D8" s="6">
        <v>13</v>
      </c>
      <c r="E8" s="5">
        <v>268</v>
      </c>
      <c r="F8" s="6">
        <f t="shared" si="0"/>
        <v>7.288073394495413</v>
      </c>
      <c r="G8" s="6">
        <f t="shared" si="1"/>
        <v>2.3853211009174313E-2</v>
      </c>
      <c r="H8" s="6">
        <f t="shared" si="2"/>
        <v>10.050553944954128</v>
      </c>
      <c r="I8" s="6">
        <v>9</v>
      </c>
      <c r="J8" s="6">
        <v>96.4</v>
      </c>
      <c r="K8" s="6">
        <v>65.900000000000006</v>
      </c>
    </row>
    <row r="9" spans="1:11" x14ac:dyDescent="0.3">
      <c r="A9" s="6" t="s">
        <v>9</v>
      </c>
      <c r="B9" s="6">
        <v>594</v>
      </c>
      <c r="C9" s="6">
        <v>4327</v>
      </c>
      <c r="D9" s="6">
        <v>10</v>
      </c>
      <c r="E9" s="5">
        <v>239</v>
      </c>
      <c r="F9" s="6">
        <f t="shared" si="0"/>
        <v>6.8821548821548824</v>
      </c>
      <c r="G9" s="6">
        <f t="shared" si="1"/>
        <v>1.6835016835016835E-2</v>
      </c>
      <c r="H9" s="6">
        <f t="shared" si="2"/>
        <v>9.775803030303031</v>
      </c>
      <c r="I9" s="6">
        <v>13</v>
      </c>
      <c r="J9" s="6">
        <v>93.3</v>
      </c>
      <c r="K9" s="6">
        <v>65.2</v>
      </c>
    </row>
    <row r="10" spans="1:11" x14ac:dyDescent="0.3">
      <c r="A10" s="6" t="s">
        <v>28</v>
      </c>
      <c r="B10" s="6">
        <v>436</v>
      </c>
      <c r="C10" s="6">
        <v>3023</v>
      </c>
      <c r="D10" s="6">
        <v>6</v>
      </c>
      <c r="E10" s="5">
        <v>192</v>
      </c>
      <c r="F10" s="6">
        <f t="shared" si="0"/>
        <v>6.4931192660550456</v>
      </c>
      <c r="G10" s="6">
        <f t="shared" si="1"/>
        <v>1.3761467889908258E-2</v>
      </c>
      <c r="H10" s="6">
        <f t="shared" si="2"/>
        <v>9.3294926605504589</v>
      </c>
      <c r="I10" s="6">
        <v>18</v>
      </c>
      <c r="J10" s="6">
        <v>89.7</v>
      </c>
      <c r="K10" s="6">
        <v>62.4</v>
      </c>
    </row>
    <row r="11" spans="1:11" x14ac:dyDescent="0.3">
      <c r="A11" s="6" t="s">
        <v>25</v>
      </c>
      <c r="B11" s="6">
        <v>489</v>
      </c>
      <c r="C11" s="6">
        <v>3502</v>
      </c>
      <c r="D11" s="6">
        <v>8</v>
      </c>
      <c r="E11" s="5">
        <v>146</v>
      </c>
      <c r="F11" s="6">
        <f t="shared" si="0"/>
        <v>6.8629856850715747</v>
      </c>
      <c r="G11" s="6">
        <f t="shared" si="1"/>
        <v>1.6359918200408999E-2</v>
      </c>
      <c r="H11" s="6">
        <f t="shared" si="2"/>
        <v>9.7700253578732106</v>
      </c>
      <c r="I11" s="6">
        <v>14</v>
      </c>
      <c r="J11" s="6">
        <v>91.2</v>
      </c>
      <c r="K11" s="6">
        <v>60.8</v>
      </c>
    </row>
    <row r="12" spans="1:11" x14ac:dyDescent="0.3">
      <c r="A12" s="6" t="s">
        <v>20</v>
      </c>
      <c r="B12" s="6">
        <v>509</v>
      </c>
      <c r="C12" s="6">
        <v>3819</v>
      </c>
      <c r="D12" s="6">
        <v>13</v>
      </c>
      <c r="E12" s="5">
        <v>156</v>
      </c>
      <c r="F12" s="6">
        <f t="shared" si="0"/>
        <v>7.1964636542239688</v>
      </c>
      <c r="G12" s="6">
        <f t="shared" si="1"/>
        <v>2.5540275049115914E-2</v>
      </c>
      <c r="H12" s="6">
        <f t="shared" si="2"/>
        <v>9.8246854616895867</v>
      </c>
      <c r="I12" s="6">
        <v>11</v>
      </c>
      <c r="J12" s="6">
        <v>95.4</v>
      </c>
      <c r="K12" s="6">
        <v>60.5</v>
      </c>
    </row>
    <row r="13" spans="1:11" x14ac:dyDescent="0.3">
      <c r="A13" s="6" t="s">
        <v>15</v>
      </c>
      <c r="B13" s="6">
        <v>567</v>
      </c>
      <c r="C13" s="6">
        <v>4090</v>
      </c>
      <c r="D13" s="6">
        <v>18</v>
      </c>
      <c r="E13" s="5">
        <v>239</v>
      </c>
      <c r="F13" s="6">
        <f t="shared" si="0"/>
        <v>6.7918871252204589</v>
      </c>
      <c r="G13" s="6">
        <f t="shared" si="1"/>
        <v>3.1746031746031744E-2</v>
      </c>
      <c r="H13" s="6">
        <f t="shared" si="2"/>
        <v>8.8895421516754851</v>
      </c>
      <c r="I13" s="6">
        <v>21</v>
      </c>
      <c r="J13" s="6">
        <v>86.1</v>
      </c>
      <c r="K13" s="6">
        <v>59.5</v>
      </c>
    </row>
    <row r="14" spans="1:11" x14ac:dyDescent="0.3">
      <c r="A14" s="6" t="s">
        <v>26</v>
      </c>
      <c r="B14" s="6">
        <v>451</v>
      </c>
      <c r="C14" s="6">
        <v>3426</v>
      </c>
      <c r="D14" s="6">
        <v>9</v>
      </c>
      <c r="E14" s="5">
        <v>156</v>
      </c>
      <c r="F14" s="6">
        <f t="shared" si="0"/>
        <v>7.2505543237250558</v>
      </c>
      <c r="G14" s="6">
        <f t="shared" si="1"/>
        <v>1.9955654101995565E-2</v>
      </c>
      <c r="H14" s="6">
        <f t="shared" si="2"/>
        <v>10.187912860310421</v>
      </c>
      <c r="I14" s="6">
        <v>6</v>
      </c>
      <c r="J14" s="6">
        <v>95.6</v>
      </c>
      <c r="K14" s="6">
        <v>59.1</v>
      </c>
    </row>
    <row r="15" spans="1:11" x14ac:dyDescent="0.3">
      <c r="A15" s="6" t="s">
        <v>8</v>
      </c>
      <c r="B15" s="6">
        <v>578</v>
      </c>
      <c r="C15" s="6">
        <v>4386</v>
      </c>
      <c r="D15" s="6">
        <v>21</v>
      </c>
      <c r="E15" s="5">
        <v>188</v>
      </c>
      <c r="F15" s="6">
        <f t="shared" si="0"/>
        <v>7.2629757785467124</v>
      </c>
      <c r="G15" s="6">
        <f t="shared" si="1"/>
        <v>3.6332179930795849E-2</v>
      </c>
      <c r="H15" s="6">
        <f t="shared" si="2"/>
        <v>9.386685640138408</v>
      </c>
      <c r="I15" s="6">
        <v>17</v>
      </c>
      <c r="J15" s="6">
        <v>87.9</v>
      </c>
      <c r="K15" s="6">
        <v>58.7</v>
      </c>
    </row>
    <row r="16" spans="1:11" x14ac:dyDescent="0.3">
      <c r="A16" s="6" t="s">
        <v>13</v>
      </c>
      <c r="B16" s="6">
        <v>546</v>
      </c>
      <c r="C16" s="6">
        <v>4219</v>
      </c>
      <c r="D16" s="6">
        <v>11</v>
      </c>
      <c r="E16" s="5">
        <v>324</v>
      </c>
      <c r="F16" s="6">
        <f t="shared" si="0"/>
        <v>7.1336996336996341</v>
      </c>
      <c r="G16" s="6">
        <f t="shared" si="1"/>
        <v>2.0146520146520148E-2</v>
      </c>
      <c r="H16" s="6">
        <f t="shared" si="2"/>
        <v>9.9980445054945051</v>
      </c>
      <c r="I16" s="6">
        <v>10</v>
      </c>
      <c r="J16" s="6">
        <v>92.6</v>
      </c>
      <c r="K16" s="6">
        <v>57.1</v>
      </c>
    </row>
    <row r="17" spans="1:11" x14ac:dyDescent="0.3">
      <c r="A17" s="6" t="s">
        <v>17</v>
      </c>
      <c r="B17" s="6">
        <v>560</v>
      </c>
      <c r="C17" s="6">
        <v>3937</v>
      </c>
      <c r="D17" s="6">
        <v>6</v>
      </c>
      <c r="E17" s="5">
        <v>79</v>
      </c>
      <c r="F17" s="6">
        <f t="shared" si="0"/>
        <v>6.8892857142857142</v>
      </c>
      <c r="G17" s="6">
        <f t="shared" si="1"/>
        <v>1.0714285714285714E-2</v>
      </c>
      <c r="H17" s="6">
        <f t="shared" si="2"/>
        <v>10.093428214285714</v>
      </c>
      <c r="I17" s="6">
        <v>7</v>
      </c>
      <c r="J17" s="6">
        <v>96.7</v>
      </c>
      <c r="K17" s="6">
        <v>56.1</v>
      </c>
    </row>
    <row r="18" spans="1:11" x14ac:dyDescent="0.3">
      <c r="A18" s="6" t="s">
        <v>19</v>
      </c>
      <c r="B18" s="6">
        <v>552</v>
      </c>
      <c r="C18" s="6">
        <v>3877</v>
      </c>
      <c r="D18" s="6">
        <v>5</v>
      </c>
      <c r="E18" s="5">
        <v>276</v>
      </c>
      <c r="F18" s="6">
        <f t="shared" si="0"/>
        <v>6.5235507246376816</v>
      </c>
      <c r="G18" s="6">
        <f t="shared" si="1"/>
        <v>9.057971014492754E-3</v>
      </c>
      <c r="H18" s="6">
        <f t="shared" si="2"/>
        <v>9.6120733695652163</v>
      </c>
      <c r="I18" s="6">
        <v>15</v>
      </c>
      <c r="J18" s="6">
        <v>99.3</v>
      </c>
      <c r="K18" s="6">
        <v>53.1</v>
      </c>
    </row>
    <row r="19" spans="1:11" x14ac:dyDescent="0.3">
      <c r="A19" s="6" t="s">
        <v>12</v>
      </c>
      <c r="B19" s="6">
        <v>597</v>
      </c>
      <c r="C19" s="6">
        <v>4233</v>
      </c>
      <c r="D19" s="6">
        <v>14</v>
      </c>
      <c r="E19" s="5">
        <v>281</v>
      </c>
      <c r="F19" s="6">
        <f t="shared" si="0"/>
        <v>6.6197654941373534</v>
      </c>
      <c r="G19" s="6">
        <f t="shared" si="1"/>
        <v>2.3450586264656615E-2</v>
      </c>
      <c r="H19" s="6">
        <f t="shared" si="2"/>
        <v>9.039524623115577</v>
      </c>
      <c r="I19" s="6">
        <v>20</v>
      </c>
      <c r="J19" s="6">
        <v>87.2</v>
      </c>
      <c r="K19" s="6">
        <v>52.9</v>
      </c>
    </row>
    <row r="20" spans="1:11" x14ac:dyDescent="0.3">
      <c r="A20" s="6" t="s">
        <v>10</v>
      </c>
      <c r="B20" s="6">
        <v>672</v>
      </c>
      <c r="C20" s="6">
        <v>4317</v>
      </c>
      <c r="D20" s="6">
        <v>15</v>
      </c>
      <c r="E20" s="5">
        <v>243</v>
      </c>
      <c r="F20" s="6">
        <f t="shared" si="0"/>
        <v>6.0625</v>
      </c>
      <c r="G20" s="6">
        <f t="shared" si="1"/>
        <v>2.2321428571428572E-2</v>
      </c>
      <c r="H20" s="6">
        <f t="shared" si="2"/>
        <v>8.236229910714286</v>
      </c>
      <c r="I20" s="6">
        <v>25</v>
      </c>
      <c r="J20" s="6">
        <v>83.5</v>
      </c>
      <c r="K20" s="6">
        <v>52.5</v>
      </c>
    </row>
    <row r="21" spans="1:11" x14ac:dyDescent="0.3">
      <c r="A21" s="6" t="s">
        <v>14</v>
      </c>
      <c r="B21" s="6">
        <v>563</v>
      </c>
      <c r="C21" s="6">
        <v>4206</v>
      </c>
      <c r="D21" s="6">
        <v>8</v>
      </c>
      <c r="E21" s="5">
        <v>264</v>
      </c>
      <c r="F21" s="6">
        <f t="shared" si="0"/>
        <v>7.001776198934281</v>
      </c>
      <c r="G21" s="6">
        <f t="shared" si="1"/>
        <v>1.4209591474245116E-2</v>
      </c>
      <c r="H21" s="6">
        <f t="shared" si="2"/>
        <v>10.091901243339255</v>
      </c>
      <c r="I21" s="6">
        <v>8</v>
      </c>
      <c r="J21" s="6">
        <v>91.8</v>
      </c>
      <c r="K21" s="6">
        <v>52.3</v>
      </c>
    </row>
    <row r="22" spans="1:11" x14ac:dyDescent="0.3">
      <c r="A22" s="6" t="s">
        <v>27</v>
      </c>
      <c r="B22" s="6">
        <v>486</v>
      </c>
      <c r="C22" s="6">
        <v>3401</v>
      </c>
      <c r="D22" s="6">
        <v>10</v>
      </c>
      <c r="E22" s="5">
        <v>187</v>
      </c>
      <c r="F22" s="6">
        <f t="shared" si="0"/>
        <v>6.6131687242798352</v>
      </c>
      <c r="G22" s="6">
        <f t="shared" si="1"/>
        <v>2.0576131687242798E-2</v>
      </c>
      <c r="H22" s="6">
        <f t="shared" si="2"/>
        <v>9.1733436213991766</v>
      </c>
      <c r="I22" s="6">
        <v>19</v>
      </c>
      <c r="J22" s="6">
        <v>84.6</v>
      </c>
      <c r="K22" s="6">
        <v>49.7</v>
      </c>
    </row>
    <row r="23" spans="1:11" x14ac:dyDescent="0.3">
      <c r="A23" s="6" t="s">
        <v>30</v>
      </c>
      <c r="B23" s="6">
        <v>510</v>
      </c>
      <c r="C23" s="6">
        <v>2957</v>
      </c>
      <c r="D23" s="6">
        <v>16</v>
      </c>
      <c r="E23" s="5">
        <v>223</v>
      </c>
      <c r="F23" s="6">
        <f t="shared" si="0"/>
        <v>5.3607843137254898</v>
      </c>
      <c r="G23" s="6">
        <f t="shared" si="1"/>
        <v>3.1372549019607843E-2</v>
      </c>
      <c r="H23" s="6">
        <f t="shared" si="2"/>
        <v>6.7000603921568622</v>
      </c>
      <c r="I23" s="6">
        <v>30</v>
      </c>
      <c r="J23" s="6">
        <v>72.2</v>
      </c>
      <c r="K23" s="6">
        <v>49.3</v>
      </c>
    </row>
    <row r="24" spans="1:11" x14ac:dyDescent="0.3">
      <c r="A24" s="6" t="s">
        <v>32</v>
      </c>
      <c r="B24" s="6">
        <v>331</v>
      </c>
      <c r="C24" s="6">
        <v>2241</v>
      </c>
      <c r="D24" s="6">
        <v>4</v>
      </c>
      <c r="E24" s="5">
        <v>207</v>
      </c>
      <c r="F24" s="6">
        <f t="shared" si="0"/>
        <v>6.1450151057401809</v>
      </c>
      <c r="G24" s="6">
        <f t="shared" si="1"/>
        <v>1.2084592145015106E-2</v>
      </c>
      <c r="H24" s="6">
        <f t="shared" si="2"/>
        <v>8.8763722054380665</v>
      </c>
      <c r="I24" s="6">
        <v>22</v>
      </c>
      <c r="J24" s="6">
        <v>90.7</v>
      </c>
      <c r="K24" s="6">
        <v>49.2</v>
      </c>
    </row>
    <row r="25" spans="1:11" x14ac:dyDescent="0.3">
      <c r="A25" s="6" t="s">
        <v>29</v>
      </c>
      <c r="B25" s="6">
        <v>389</v>
      </c>
      <c r="C25" s="6">
        <v>2995</v>
      </c>
      <c r="D25" s="6">
        <v>12</v>
      </c>
      <c r="E25" s="5">
        <v>216</v>
      </c>
      <c r="F25" s="6">
        <f t="shared" si="0"/>
        <v>7.1439588688946012</v>
      </c>
      <c r="G25" s="6">
        <f t="shared" si="1"/>
        <v>3.0848329048843187E-2</v>
      </c>
      <c r="H25" s="6">
        <f t="shared" si="2"/>
        <v>9.4777598971722359</v>
      </c>
      <c r="I25" s="6">
        <v>16</v>
      </c>
      <c r="J25" s="6">
        <v>93.5</v>
      </c>
      <c r="K25" s="6">
        <v>48.6</v>
      </c>
    </row>
    <row r="26" spans="1:11" x14ac:dyDescent="0.3">
      <c r="A26" s="6" t="s">
        <v>24</v>
      </c>
      <c r="B26" s="6">
        <v>510</v>
      </c>
      <c r="C26" s="6">
        <v>3509</v>
      </c>
      <c r="D26" s="6">
        <v>14</v>
      </c>
      <c r="E26" s="5">
        <v>277</v>
      </c>
      <c r="F26" s="6">
        <f t="shared" si="0"/>
        <v>6.337254901960784</v>
      </c>
      <c r="G26" s="6">
        <f t="shared" si="1"/>
        <v>2.7450980392156862E-2</v>
      </c>
      <c r="H26" s="6">
        <f t="shared" si="2"/>
        <v>8.403208235294116</v>
      </c>
      <c r="I26" s="6">
        <v>24</v>
      </c>
      <c r="J26" s="6">
        <v>75.8</v>
      </c>
      <c r="K26" s="6">
        <v>47.1</v>
      </c>
    </row>
    <row r="27" spans="1:11" x14ac:dyDescent="0.3">
      <c r="A27" s="6" t="s">
        <v>21</v>
      </c>
      <c r="B27" s="6">
        <v>607</v>
      </c>
      <c r="C27" s="6">
        <v>3782</v>
      </c>
      <c r="D27" s="6">
        <v>14</v>
      </c>
      <c r="E27" s="5">
        <v>213</v>
      </c>
      <c r="F27" s="6">
        <f t="shared" si="0"/>
        <v>5.8797364085667212</v>
      </c>
      <c r="G27" s="6">
        <f t="shared" si="1"/>
        <v>2.3064250411861616E-2</v>
      </c>
      <c r="H27" s="6">
        <f t="shared" si="2"/>
        <v>7.917013509060955</v>
      </c>
      <c r="I27" s="6">
        <v>28</v>
      </c>
      <c r="J27" s="6">
        <v>79.3</v>
      </c>
      <c r="K27" s="6">
        <v>46.7</v>
      </c>
    </row>
    <row r="28" spans="1:11" x14ac:dyDescent="0.3">
      <c r="A28" s="6" t="s">
        <v>16</v>
      </c>
      <c r="B28" s="6">
        <v>598</v>
      </c>
      <c r="C28" s="6">
        <v>4027</v>
      </c>
      <c r="D28" s="6">
        <v>16</v>
      </c>
      <c r="E28" s="5">
        <v>146</v>
      </c>
      <c r="F28" s="6">
        <f t="shared" si="0"/>
        <v>6.4899665551839467</v>
      </c>
      <c r="G28" s="6">
        <f t="shared" si="1"/>
        <v>2.6755852842809364E-2</v>
      </c>
      <c r="H28" s="6">
        <f t="shared" si="2"/>
        <v>8.6736652173913047</v>
      </c>
      <c r="I28" s="6">
        <v>23</v>
      </c>
      <c r="J28" s="6">
        <v>86</v>
      </c>
      <c r="K28" s="6">
        <v>45.7</v>
      </c>
    </row>
    <row r="29" spans="1:11" x14ac:dyDescent="0.3">
      <c r="A29" s="6" t="s">
        <v>18</v>
      </c>
      <c r="B29" s="6">
        <v>625</v>
      </c>
      <c r="C29" s="6">
        <v>3905</v>
      </c>
      <c r="D29" s="6">
        <v>16</v>
      </c>
      <c r="E29" s="5">
        <v>197</v>
      </c>
      <c r="F29" s="6">
        <f t="shared" si="0"/>
        <v>5.9328000000000003</v>
      </c>
      <c r="G29" s="6">
        <f t="shared" si="1"/>
        <v>2.5600000000000001E-2</v>
      </c>
      <c r="H29" s="6">
        <f t="shared" si="2"/>
        <v>7.8718604799999996</v>
      </c>
      <c r="I29" s="6">
        <v>29</v>
      </c>
      <c r="J29" s="6">
        <v>78.8</v>
      </c>
      <c r="K29" s="6">
        <v>43</v>
      </c>
    </row>
    <row r="30" spans="1:11" x14ac:dyDescent="0.3">
      <c r="A30" s="6" t="s">
        <v>31</v>
      </c>
      <c r="B30" s="6">
        <v>403</v>
      </c>
      <c r="C30" s="6">
        <v>2710</v>
      </c>
      <c r="D30" s="6">
        <v>17</v>
      </c>
      <c r="E30" s="5">
        <v>81</v>
      </c>
      <c r="F30" s="6">
        <f t="shared" si="0"/>
        <v>6.5235732009925558</v>
      </c>
      <c r="G30" s="6">
        <f t="shared" si="1"/>
        <v>4.2183622828784122E-2</v>
      </c>
      <c r="H30" s="6">
        <f t="shared" si="2"/>
        <v>7.9526553349875915</v>
      </c>
      <c r="I30" s="6">
        <v>27</v>
      </c>
      <c r="J30" s="6">
        <v>69.599999999999994</v>
      </c>
      <c r="K30" s="6">
        <v>39.200000000000003</v>
      </c>
    </row>
    <row r="31" spans="1:11" x14ac:dyDescent="0.3">
      <c r="A31" s="4" t="s">
        <v>33</v>
      </c>
      <c r="B31" s="4">
        <v>322</v>
      </c>
      <c r="C31" s="4">
        <v>2201</v>
      </c>
      <c r="D31" s="4">
        <v>11</v>
      </c>
      <c r="E31" s="3">
        <v>140</v>
      </c>
      <c r="F31" s="6">
        <f t="shared" si="0"/>
        <v>6.4006211180124222</v>
      </c>
      <c r="G31" s="4">
        <f t="shared" si="1"/>
        <v>3.4161490683229816E-2</v>
      </c>
      <c r="H31" s="4">
        <f t="shared" si="2"/>
        <v>8.1648145962732901</v>
      </c>
      <c r="I31" s="6">
        <v>26</v>
      </c>
      <c r="J31" s="4">
        <v>76.400000000000006</v>
      </c>
      <c r="K31" s="4">
        <v>37.5</v>
      </c>
    </row>
    <row r="32" spans="1:1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Puntillo</dc:creator>
  <cp:lastModifiedBy>Charlie Puntillo</cp:lastModifiedBy>
  <dcterms:created xsi:type="dcterms:W3CDTF">2018-03-25T20:08:44Z</dcterms:created>
  <dcterms:modified xsi:type="dcterms:W3CDTF">2018-03-25T21:20:12Z</dcterms:modified>
</cp:coreProperties>
</file>