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Owner\Documents\Mathletics41_60\"/>
    </mc:Choice>
  </mc:AlternateContent>
  <bookViews>
    <workbookView xWindow="0" yWindow="0" windowWidth="20400" windowHeight="9050"/>
  </bookViews>
  <sheets>
    <sheet name="Sheet1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1027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B20" i="1"/>
  <c r="A18" i="1"/>
  <c r="H6" i="1"/>
  <c r="I6" i="1"/>
  <c r="J6" i="1"/>
  <c r="K6" i="1"/>
  <c r="L6" i="1"/>
  <c r="G6" i="1"/>
  <c r="H7" i="1"/>
  <c r="I7" i="1"/>
  <c r="J7" i="1"/>
  <c r="M78" i="1" s="1"/>
  <c r="K7" i="1"/>
  <c r="L7" i="1"/>
  <c r="G7" i="1"/>
  <c r="M46" i="1" l="1"/>
  <c r="M30" i="1"/>
  <c r="M14" i="1"/>
  <c r="M22" i="1"/>
  <c r="M58" i="1"/>
  <c r="M26" i="1"/>
  <c r="G4" i="1"/>
  <c r="M74" i="1"/>
  <c r="M42" i="1"/>
  <c r="M62" i="1"/>
  <c r="M66" i="1"/>
  <c r="M50" i="1"/>
  <c r="M34" i="1"/>
  <c r="M18" i="1"/>
  <c r="M15" i="1"/>
  <c r="M70" i="1"/>
  <c r="M54" i="1"/>
  <c r="M38" i="1"/>
  <c r="M77" i="1"/>
  <c r="M69" i="1"/>
  <c r="M61" i="1"/>
  <c r="M53" i="1"/>
  <c r="M45" i="1"/>
  <c r="M37" i="1"/>
  <c r="M29" i="1"/>
  <c r="M25" i="1"/>
  <c r="M17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73" i="1"/>
  <c r="M65" i="1"/>
  <c r="M57" i="1"/>
  <c r="M49" i="1"/>
  <c r="M41" i="1"/>
  <c r="M33" i="1"/>
  <c r="M21" i="1"/>
  <c r="M13" i="1"/>
  <c r="M11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B21" i="1" l="1"/>
  <c r="R16" i="1"/>
  <c r="R17" i="1" s="1"/>
  <c r="M6" i="1"/>
</calcChain>
</file>

<file path=xl/sharedStrings.xml><?xml version="1.0" encoding="utf-8"?>
<sst xmlns="http://schemas.openxmlformats.org/spreadsheetml/2006/main" count="73" uniqueCount="73">
  <si>
    <t>Team</t>
  </si>
  <si>
    <t>KENT</t>
  </si>
  <si>
    <t>CINN</t>
  </si>
  <si>
    <t>PURDUE</t>
  </si>
  <si>
    <t>WVA</t>
  </si>
  <si>
    <t>BUFF</t>
  </si>
  <si>
    <t>MD</t>
  </si>
  <si>
    <t>VALPO</t>
  </si>
  <si>
    <t>BUTLER</t>
  </si>
  <si>
    <t>TEXAS</t>
  </si>
  <si>
    <t>ND</t>
  </si>
  <si>
    <t>NORTHEAST</t>
  </si>
  <si>
    <t>WICH</t>
  </si>
  <si>
    <t>IND</t>
  </si>
  <si>
    <t>KANS</t>
  </si>
  <si>
    <t>NM ST</t>
  </si>
  <si>
    <t>WISC</t>
  </si>
  <si>
    <t>COASTAL</t>
  </si>
  <si>
    <t>ORE</t>
  </si>
  <si>
    <t>OK ST</t>
  </si>
  <si>
    <t>ARK</t>
  </si>
  <si>
    <t>WOFF</t>
  </si>
  <si>
    <t>UNC</t>
  </si>
  <si>
    <t>HARV</t>
  </si>
  <si>
    <t>XAVIER</t>
  </si>
  <si>
    <t>BAYLOR</t>
  </si>
  <si>
    <t>GA ST</t>
  </si>
  <si>
    <t>VCU</t>
  </si>
  <si>
    <t>OHIO ST</t>
  </si>
  <si>
    <t>ARI</t>
  </si>
  <si>
    <t>TEXAS SO</t>
  </si>
  <si>
    <t>VILL</t>
  </si>
  <si>
    <t>LAFAY</t>
  </si>
  <si>
    <t>NC ST</t>
  </si>
  <si>
    <t>LSU</t>
  </si>
  <si>
    <t>N IOWA</t>
  </si>
  <si>
    <t>WYO</t>
  </si>
  <si>
    <t>VILLE</t>
  </si>
  <si>
    <t>UC IRV</t>
  </si>
  <si>
    <t>PROV</t>
  </si>
  <si>
    <t>OKLA</t>
  </si>
  <si>
    <t>ALBANY</t>
  </si>
  <si>
    <t>MSU</t>
  </si>
  <si>
    <t>GA</t>
  </si>
  <si>
    <t>UVA</t>
  </si>
  <si>
    <t>BELMONT</t>
  </si>
  <si>
    <t>DUKE</t>
  </si>
  <si>
    <t>SD ST</t>
  </si>
  <si>
    <t>ST JOHNS</t>
  </si>
  <si>
    <t>UTAH</t>
  </si>
  <si>
    <t>SFA</t>
  </si>
  <si>
    <t>GEORGETOWN</t>
  </si>
  <si>
    <t>E WASH</t>
  </si>
  <si>
    <t>SMU</t>
  </si>
  <si>
    <t>UCLA</t>
  </si>
  <si>
    <t>IOWA ST</t>
  </si>
  <si>
    <t>UAB</t>
  </si>
  <si>
    <t>IOWA</t>
  </si>
  <si>
    <t>DAVIDSON</t>
  </si>
  <si>
    <t>ZAGS</t>
  </si>
  <si>
    <t>ND ST</t>
  </si>
  <si>
    <t>HAMP</t>
  </si>
  <si>
    <t>MANH</t>
  </si>
  <si>
    <t>BYU</t>
  </si>
  <si>
    <t>MISS</t>
  </si>
  <si>
    <t>BOISE</t>
  </si>
  <si>
    <t>DAYTON</t>
  </si>
  <si>
    <t>N FLA</t>
  </si>
  <si>
    <t>ROBERT MORRIS</t>
  </si>
  <si>
    <t>fraction</t>
  </si>
  <si>
    <t>fractionofpottoeachteam</t>
  </si>
  <si>
    <t>Expectedfraction</t>
  </si>
  <si>
    <t>howmanywinthismoney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</si>
</sst>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78"/>
  <sheetViews>
    <sheetView tabSelected="1" topLeftCell="C3" zoomScale="120" zoomScaleNormal="120" workbookViewId="0">
      <selection activeCell="M11" sqref="M11"/>
    </sheetView>
  </sheetViews>
  <sheetFormatPr defaultColWidth="9.1796875" defaultRowHeight="14.5" x14ac:dyDescent="0.35"/>
  <cols>
    <col min="1" max="5" width="9.1796875" style="1"/>
    <col min="6" max="6" width="23.54296875" style="1" customWidth="1"/>
    <col min="7" max="16384" width="9.1796875" style="1"/>
  </cols>
  <sheetData>
    <row r="2" spans="5:18" x14ac:dyDescent="0.35">
      <c r="F2" s="1">
        <f>0.023*88091</f>
        <v>2026.0930000000001</v>
      </c>
    </row>
    <row r="4" spans="5:18" x14ac:dyDescent="0.35">
      <c r="G4" s="1">
        <f>SUMPRODUCT(G9:L9,G7:L7)</f>
        <v>1</v>
      </c>
    </row>
    <row r="6" spans="5:18" x14ac:dyDescent="0.35">
      <c r="G6" s="1">
        <f>SUM(G11:G78)</f>
        <v>16</v>
      </c>
      <c r="H6" s="1">
        <f t="shared" ref="H6:L6" si="0">SUM(H11:H78)</f>
        <v>8.0000000000000018</v>
      </c>
      <c r="I6" s="1">
        <f t="shared" si="0"/>
        <v>4</v>
      </c>
      <c r="J6" s="1">
        <f t="shared" si="0"/>
        <v>1.9999999999999989</v>
      </c>
      <c r="K6" s="1">
        <f t="shared" si="0"/>
        <v>1.0000000000000002</v>
      </c>
      <c r="L6" s="1">
        <f t="shared" si="0"/>
        <v>0.99999999999999989</v>
      </c>
      <c r="M6" s="1">
        <f>SUM(M11:M78)</f>
        <v>1.0000000000000002</v>
      </c>
    </row>
    <row r="7" spans="5:18" x14ac:dyDescent="0.35">
      <c r="F7" s="1" t="s">
        <v>70</v>
      </c>
      <c r="G7" s="1">
        <f>(0.01*G8)/G9</f>
        <v>1.25E-3</v>
      </c>
      <c r="H7" s="1">
        <f t="shared" ref="H7:L7" si="1">(0.01*H8)/H9</f>
        <v>6.2500000000000003E-3</v>
      </c>
      <c r="I7" s="1">
        <f t="shared" si="1"/>
        <v>3.7499999999999999E-2</v>
      </c>
      <c r="J7" s="1">
        <f t="shared" si="1"/>
        <v>0.1</v>
      </c>
      <c r="K7" s="1">
        <f t="shared" si="1"/>
        <v>0.25</v>
      </c>
      <c r="L7" s="1">
        <f t="shared" si="1"/>
        <v>0.33</v>
      </c>
    </row>
    <row r="8" spans="5:18" x14ac:dyDescent="0.35">
      <c r="F8" s="1" t="s">
        <v>69</v>
      </c>
      <c r="G8" s="1">
        <v>2</v>
      </c>
      <c r="H8" s="1">
        <v>5</v>
      </c>
      <c r="I8" s="1">
        <v>15</v>
      </c>
      <c r="J8" s="1">
        <v>20</v>
      </c>
      <c r="K8" s="1">
        <v>25</v>
      </c>
      <c r="L8" s="1">
        <v>33</v>
      </c>
    </row>
    <row r="9" spans="5:18" x14ac:dyDescent="0.35">
      <c r="F9" s="1" t="s">
        <v>72</v>
      </c>
      <c r="G9" s="1">
        <v>16</v>
      </c>
      <c r="H9" s="1">
        <v>8</v>
      </c>
      <c r="I9" s="1">
        <v>4</v>
      </c>
      <c r="J9" s="1">
        <v>2</v>
      </c>
      <c r="K9" s="1">
        <v>1</v>
      </c>
      <c r="L9" s="1">
        <v>1</v>
      </c>
    </row>
    <row r="10" spans="5:18" x14ac:dyDescent="0.35">
      <c r="E10" s="1" t="s">
        <v>0</v>
      </c>
      <c r="F10" s="1">
        <v>0</v>
      </c>
      <c r="G10" s="1">
        <v>1</v>
      </c>
      <c r="H10" s="1">
        <v>2</v>
      </c>
      <c r="I10" s="1">
        <v>3</v>
      </c>
      <c r="J10" s="1">
        <v>4</v>
      </c>
      <c r="K10" s="1">
        <v>5</v>
      </c>
      <c r="L10" s="1">
        <v>6</v>
      </c>
      <c r="M10" s="1" t="s">
        <v>71</v>
      </c>
    </row>
    <row r="11" spans="5:18" x14ac:dyDescent="0.35">
      <c r="E11" s="1" t="s">
        <v>1</v>
      </c>
      <c r="F11" s="1">
        <v>2.3999999999999998E-3</v>
      </c>
      <c r="G11" s="1">
        <v>5.3199999999999997E-2</v>
      </c>
      <c r="H11" s="1">
        <v>6.6799999999999998E-2</v>
      </c>
      <c r="I11" s="1">
        <v>0.1132</v>
      </c>
      <c r="J11" s="1">
        <v>0.19539999999999999</v>
      </c>
      <c r="K11" s="1">
        <v>0.14460000000000001</v>
      </c>
      <c r="L11" s="1">
        <v>0.4244</v>
      </c>
      <c r="M11" s="1">
        <f>SUMPRODUCT($G$7:$L$7,G11:L11)</f>
        <v>0.20047100000000001</v>
      </c>
    </row>
    <row r="12" spans="5:18" x14ac:dyDescent="0.35">
      <c r="E12" s="1" t="s">
        <v>16</v>
      </c>
      <c r="F12" s="1">
        <v>1.5599999999999999E-2</v>
      </c>
      <c r="G12" s="1">
        <v>0.11119999999999999</v>
      </c>
      <c r="H12" s="1">
        <v>0.20899999999999999</v>
      </c>
      <c r="I12" s="1">
        <v>0.24759999999999999</v>
      </c>
      <c r="J12" s="1">
        <v>0.2392</v>
      </c>
      <c r="K12" s="1">
        <v>7.0599999999999996E-2</v>
      </c>
      <c r="L12" s="1">
        <v>0.10680000000000001</v>
      </c>
      <c r="M12" s="1">
        <f t="shared" ref="M12:M75" si="2">SUMPRODUCT($G$7:$L$7,G12:L12)</f>
        <v>8.7544250000000004E-2</v>
      </c>
    </row>
    <row r="13" spans="5:18" x14ac:dyDescent="0.35">
      <c r="E13" s="1" t="s">
        <v>44</v>
      </c>
      <c r="F13" s="1">
        <v>1.6400000000000001E-2</v>
      </c>
      <c r="G13" s="1">
        <v>0.1956</v>
      </c>
      <c r="H13" s="1">
        <v>0.1842</v>
      </c>
      <c r="I13" s="1">
        <v>0.23980000000000001</v>
      </c>
      <c r="J13" s="1">
        <v>0.14499999999999999</v>
      </c>
      <c r="K13" s="1">
        <v>0.12659999999999999</v>
      </c>
      <c r="L13" s="1">
        <v>9.2399999999999996E-2</v>
      </c>
      <c r="M13" s="1">
        <f t="shared" si="2"/>
        <v>8.7030250000000003E-2</v>
      </c>
    </row>
    <row r="14" spans="5:18" x14ac:dyDescent="0.35">
      <c r="E14" s="1" t="s">
        <v>46</v>
      </c>
      <c r="F14" s="1">
        <v>1.66E-2</v>
      </c>
      <c r="G14" s="1">
        <v>0.1358</v>
      </c>
      <c r="H14" s="1">
        <v>0.20960000000000001</v>
      </c>
      <c r="I14" s="1">
        <v>0.23</v>
      </c>
      <c r="J14" s="1">
        <v>0.1792</v>
      </c>
      <c r="K14" s="1">
        <v>0.1386</v>
      </c>
      <c r="L14" s="1">
        <v>9.0200000000000002E-2</v>
      </c>
      <c r="M14" s="1">
        <f t="shared" si="2"/>
        <v>9.2440750000000002E-2</v>
      </c>
    </row>
    <row r="15" spans="5:18" x14ac:dyDescent="0.35">
      <c r="E15" s="1" t="s">
        <v>31</v>
      </c>
      <c r="F15" s="1">
        <v>1.18E-2</v>
      </c>
      <c r="G15" s="1">
        <v>0.1338</v>
      </c>
      <c r="H15" s="1">
        <v>0.19600000000000001</v>
      </c>
      <c r="I15" s="1">
        <v>0.2656</v>
      </c>
      <c r="J15" s="1">
        <v>0.1656</v>
      </c>
      <c r="K15" s="1">
        <v>0.1414</v>
      </c>
      <c r="L15" s="1">
        <v>8.5800000000000001E-2</v>
      </c>
      <c r="M15" s="1">
        <f t="shared" si="2"/>
        <v>9.1576250000000012E-2</v>
      </c>
    </row>
    <row r="16" spans="5:18" x14ac:dyDescent="0.35">
      <c r="E16" s="1" t="s">
        <v>29</v>
      </c>
      <c r="F16" s="1">
        <v>7.6E-3</v>
      </c>
      <c r="G16" s="1">
        <v>0.2036</v>
      </c>
      <c r="H16" s="1">
        <v>0.18459999999999999</v>
      </c>
      <c r="I16" s="1">
        <v>0.26379999999999998</v>
      </c>
      <c r="J16" s="1">
        <v>0.21160000000000001</v>
      </c>
      <c r="K16" s="1">
        <v>5.5E-2</v>
      </c>
      <c r="L16" s="1">
        <v>7.3800000000000004E-2</v>
      </c>
      <c r="M16" s="1">
        <f t="shared" si="2"/>
        <v>7.0564749999999996E-2</v>
      </c>
      <c r="R16" s="1">
        <f>1/(M20+M19)</f>
        <v>21.820482887286296</v>
      </c>
    </row>
    <row r="17" spans="1:18" x14ac:dyDescent="0.35">
      <c r="E17" s="1" t="s">
        <v>59</v>
      </c>
      <c r="F17" s="1">
        <v>2.06E-2</v>
      </c>
      <c r="G17" s="1">
        <v>0.22059999999999999</v>
      </c>
      <c r="H17" s="1">
        <v>0.23100000000000001</v>
      </c>
      <c r="I17" s="1">
        <v>0.2412</v>
      </c>
      <c r="J17" s="1">
        <v>0.14199999999999999</v>
      </c>
      <c r="K17" s="1">
        <v>9.2999999999999999E-2</v>
      </c>
      <c r="L17" s="1">
        <v>5.16E-2</v>
      </c>
      <c r="M17" s="1">
        <f t="shared" si="2"/>
        <v>6.5242500000000009E-2</v>
      </c>
      <c r="R17" s="1">
        <f>4500*R16</f>
        <v>98192.172992788328</v>
      </c>
    </row>
    <row r="18" spans="1:18" x14ac:dyDescent="0.35">
      <c r="A18" s="1">
        <f>0.0227*50000</f>
        <v>1135</v>
      </c>
      <c r="E18" s="1" t="s">
        <v>22</v>
      </c>
      <c r="F18" s="1">
        <v>0.12139999999999999</v>
      </c>
      <c r="G18" s="1">
        <v>0.2472</v>
      </c>
      <c r="H18" s="1">
        <v>0.40360000000000001</v>
      </c>
      <c r="I18" s="1">
        <v>0.125</v>
      </c>
      <c r="J18" s="1">
        <v>7.7399999999999997E-2</v>
      </c>
      <c r="K18" s="1">
        <v>1.46E-2</v>
      </c>
      <c r="L18" s="1">
        <v>1.0800000000000001E-2</v>
      </c>
      <c r="M18" s="1">
        <f t="shared" si="2"/>
        <v>2.2473000000000003E-2</v>
      </c>
    </row>
    <row r="19" spans="1:18" x14ac:dyDescent="0.35">
      <c r="E19" s="1" t="s">
        <v>10</v>
      </c>
      <c r="F19" s="1">
        <v>7.7399999999999997E-2</v>
      </c>
      <c r="G19" s="1">
        <v>0.34839999999999999</v>
      </c>
      <c r="H19" s="1">
        <v>0.25059999999999999</v>
      </c>
      <c r="I19" s="1">
        <v>0.25159999999999999</v>
      </c>
      <c r="J19" s="1">
        <v>4.7199999999999999E-2</v>
      </c>
      <c r="K19" s="1">
        <v>1.52E-2</v>
      </c>
      <c r="L19" s="1">
        <v>9.5999999999999992E-3</v>
      </c>
      <c r="M19" s="1">
        <f t="shared" si="2"/>
        <v>2.3124749999999999E-2</v>
      </c>
    </row>
    <row r="20" spans="1:18" x14ac:dyDescent="0.35">
      <c r="B20" s="1">
        <f>1/0.0227</f>
        <v>44.052863436123346</v>
      </c>
      <c r="E20" s="1" t="s">
        <v>14</v>
      </c>
      <c r="F20" s="1">
        <v>9.6000000000000002E-2</v>
      </c>
      <c r="G20" s="1">
        <v>0.31740000000000002</v>
      </c>
      <c r="H20" s="1">
        <v>0.26279999999999998</v>
      </c>
      <c r="I20" s="1">
        <v>0.25900000000000001</v>
      </c>
      <c r="J20" s="1">
        <v>0.04</v>
      </c>
      <c r="K20" s="1">
        <v>1.54E-2</v>
      </c>
      <c r="L20" s="1">
        <v>9.4000000000000004E-3</v>
      </c>
      <c r="M20" s="1">
        <f t="shared" si="2"/>
        <v>2.2703750000000002E-2</v>
      </c>
    </row>
    <row r="21" spans="1:18" x14ac:dyDescent="0.35">
      <c r="B21" s="1">
        <f>(1/M20)*2000</f>
        <v>88091.17436546825</v>
      </c>
      <c r="E21" s="1" t="s">
        <v>55</v>
      </c>
      <c r="F21" s="1">
        <v>5.5199999999999999E-2</v>
      </c>
      <c r="G21" s="1">
        <v>0.25879999999999997</v>
      </c>
      <c r="H21" s="1">
        <v>0.38500000000000001</v>
      </c>
      <c r="I21" s="1">
        <v>0.17460000000000001</v>
      </c>
      <c r="J21" s="1">
        <v>7.7399999999999997E-2</v>
      </c>
      <c r="K21" s="1">
        <v>3.9600000000000003E-2</v>
      </c>
      <c r="L21" s="1">
        <v>9.4000000000000004E-3</v>
      </c>
      <c r="M21" s="1">
        <f t="shared" si="2"/>
        <v>3.0019250000000004E-2</v>
      </c>
    </row>
    <row r="22" spans="1:18" x14ac:dyDescent="0.35">
      <c r="E22" s="1" t="s">
        <v>40</v>
      </c>
      <c r="F22" s="1">
        <v>7.9200000000000007E-2</v>
      </c>
      <c r="G22" s="1">
        <v>0.28220000000000001</v>
      </c>
      <c r="H22" s="1">
        <v>0.41560000000000002</v>
      </c>
      <c r="I22" s="1">
        <v>0.13439999999999999</v>
      </c>
      <c r="J22" s="1">
        <v>5.5199999999999999E-2</v>
      </c>
      <c r="K22" s="1">
        <v>2.4799999999999999E-2</v>
      </c>
      <c r="L22" s="1">
        <v>8.6E-3</v>
      </c>
      <c r="M22" s="1">
        <f t="shared" si="2"/>
        <v>2.2548250000000002E-2</v>
      </c>
    </row>
    <row r="23" spans="1:18" x14ac:dyDescent="0.35">
      <c r="E23" s="1" t="s">
        <v>49</v>
      </c>
      <c r="F23" s="1">
        <v>0.24</v>
      </c>
      <c r="G23" s="1">
        <v>0.2404</v>
      </c>
      <c r="H23" s="1">
        <v>0.32119999999999999</v>
      </c>
      <c r="I23" s="1">
        <v>0.11020000000000001</v>
      </c>
      <c r="J23" s="1">
        <v>5.3199999999999997E-2</v>
      </c>
      <c r="K23" s="1">
        <v>2.7199999999999998E-2</v>
      </c>
      <c r="L23" s="1">
        <v>7.7999999999999996E-3</v>
      </c>
      <c r="M23" s="1">
        <f t="shared" si="2"/>
        <v>2.1134500000000001E-2</v>
      </c>
    </row>
    <row r="24" spans="1:18" x14ac:dyDescent="0.35">
      <c r="E24" s="1" t="s">
        <v>37</v>
      </c>
      <c r="F24" s="1">
        <v>0.13059999999999999</v>
      </c>
      <c r="G24" s="1">
        <v>0.30520000000000003</v>
      </c>
      <c r="H24" s="1">
        <v>0.37040000000000001</v>
      </c>
      <c r="I24" s="1">
        <v>0.124</v>
      </c>
      <c r="J24" s="1">
        <v>4.8000000000000001E-2</v>
      </c>
      <c r="K24" s="1">
        <v>1.7399999999999999E-2</v>
      </c>
      <c r="L24" s="1">
        <v>4.4000000000000003E-3</v>
      </c>
      <c r="M24" s="1">
        <f t="shared" si="2"/>
        <v>1.7948499999999999E-2</v>
      </c>
    </row>
    <row r="25" spans="1:18" x14ac:dyDescent="0.35">
      <c r="E25" s="1" t="s">
        <v>25</v>
      </c>
      <c r="F25" s="1">
        <v>0.159</v>
      </c>
      <c r="G25" s="1">
        <v>0.2722</v>
      </c>
      <c r="H25" s="1">
        <v>0.36859999999999998</v>
      </c>
      <c r="I25" s="1">
        <v>0.1328</v>
      </c>
      <c r="J25" s="1">
        <v>5.2600000000000001E-2</v>
      </c>
      <c r="K25" s="1">
        <v>1.2E-2</v>
      </c>
      <c r="L25" s="1">
        <v>2.8E-3</v>
      </c>
      <c r="M25" s="1">
        <f t="shared" si="2"/>
        <v>1.6808E-2</v>
      </c>
    </row>
    <row r="26" spans="1:18" x14ac:dyDescent="0.35">
      <c r="E26" s="1" t="s">
        <v>4</v>
      </c>
      <c r="F26" s="1">
        <v>0.2702</v>
      </c>
      <c r="G26" s="1">
        <v>0.26960000000000001</v>
      </c>
      <c r="H26" s="1">
        <v>0.40660000000000002</v>
      </c>
      <c r="I26" s="1">
        <v>2.8799999999999999E-2</v>
      </c>
      <c r="J26" s="1">
        <v>1.8800000000000001E-2</v>
      </c>
      <c r="K26" s="1">
        <v>4.0000000000000001E-3</v>
      </c>
      <c r="L26" s="1">
        <v>2E-3</v>
      </c>
      <c r="M26" s="1">
        <f t="shared" si="2"/>
        <v>7.4982499999999997E-3</v>
      </c>
    </row>
    <row r="27" spans="1:18" x14ac:dyDescent="0.35">
      <c r="E27" s="1" t="s">
        <v>12</v>
      </c>
      <c r="F27" s="1">
        <v>0.33239999999999997</v>
      </c>
      <c r="G27" s="1">
        <v>0.36880000000000002</v>
      </c>
      <c r="H27" s="1">
        <v>0.16159999999999999</v>
      </c>
      <c r="I27" s="1">
        <v>0.11559999999999999</v>
      </c>
      <c r="J27" s="1">
        <v>1.5800000000000002E-2</v>
      </c>
      <c r="K27" s="1">
        <v>4.1999999999999997E-3</v>
      </c>
      <c r="L27" s="1">
        <v>1.6000000000000001E-3</v>
      </c>
      <c r="M27" s="1">
        <f t="shared" si="2"/>
        <v>8.9640000000000015E-3</v>
      </c>
    </row>
    <row r="28" spans="1:18" x14ac:dyDescent="0.35">
      <c r="E28" s="1" t="s">
        <v>6</v>
      </c>
      <c r="F28" s="1">
        <v>0.28660000000000002</v>
      </c>
      <c r="G28" s="1">
        <v>0.36</v>
      </c>
      <c r="H28" s="1">
        <v>0.317</v>
      </c>
      <c r="I28" s="1">
        <v>2.18E-2</v>
      </c>
      <c r="J28" s="1">
        <v>1.06E-2</v>
      </c>
      <c r="K28" s="1">
        <v>2.8E-3</v>
      </c>
      <c r="L28" s="1">
        <v>1.1999999999999999E-3</v>
      </c>
      <c r="M28" s="1">
        <f t="shared" si="2"/>
        <v>5.4047499999999998E-3</v>
      </c>
    </row>
    <row r="29" spans="1:18" x14ac:dyDescent="0.35">
      <c r="E29" s="1" t="s">
        <v>42</v>
      </c>
      <c r="F29" s="1">
        <v>0.33119999999999999</v>
      </c>
      <c r="G29" s="1">
        <v>0.502</v>
      </c>
      <c r="H29" s="1">
        <v>7.6399999999999996E-2</v>
      </c>
      <c r="I29" s="1">
        <v>6.0400000000000002E-2</v>
      </c>
      <c r="J29" s="1">
        <v>2.1600000000000001E-2</v>
      </c>
      <c r="K29" s="1">
        <v>7.4000000000000003E-3</v>
      </c>
      <c r="L29" s="1">
        <v>1E-3</v>
      </c>
      <c r="M29" s="1">
        <f t="shared" si="2"/>
        <v>7.7099999999999998E-3</v>
      </c>
    </row>
    <row r="30" spans="1:18" x14ac:dyDescent="0.35">
      <c r="E30" s="1" t="s">
        <v>20</v>
      </c>
      <c r="F30" s="1">
        <v>0.21079999999999999</v>
      </c>
      <c r="G30" s="1">
        <v>0.48720000000000002</v>
      </c>
      <c r="H30" s="1">
        <v>0.23860000000000001</v>
      </c>
      <c r="I30" s="1">
        <v>4.4400000000000002E-2</v>
      </c>
      <c r="J30" s="1">
        <v>1.66E-2</v>
      </c>
      <c r="K30" s="1">
        <v>1.6000000000000001E-3</v>
      </c>
      <c r="L30" s="1">
        <v>8.0000000000000004E-4</v>
      </c>
      <c r="M30" s="1">
        <f t="shared" si="2"/>
        <v>6.0892500000000009E-3</v>
      </c>
    </row>
    <row r="31" spans="1:18" x14ac:dyDescent="0.35">
      <c r="E31" s="1" t="s">
        <v>35</v>
      </c>
      <c r="F31" s="1">
        <v>0.1918</v>
      </c>
      <c r="G31" s="1">
        <v>0.44</v>
      </c>
      <c r="H31" s="1">
        <v>0.2772</v>
      </c>
      <c r="I31" s="1">
        <v>6.4199999999999993E-2</v>
      </c>
      <c r="J31" s="1">
        <v>2.2200000000000001E-2</v>
      </c>
      <c r="K31" s="1">
        <v>3.8E-3</v>
      </c>
      <c r="L31" s="1">
        <v>8.0000000000000004E-4</v>
      </c>
      <c r="M31" s="1">
        <f t="shared" si="2"/>
        <v>8.1239999999999993E-3</v>
      </c>
    </row>
    <row r="32" spans="1:18" x14ac:dyDescent="0.35">
      <c r="E32" s="1" t="s">
        <v>57</v>
      </c>
      <c r="F32" s="1">
        <v>0.42159999999999997</v>
      </c>
      <c r="G32" s="1">
        <v>0.42759999999999998</v>
      </c>
      <c r="H32" s="1">
        <v>8.5000000000000006E-2</v>
      </c>
      <c r="I32" s="1">
        <v>4.5400000000000003E-2</v>
      </c>
      <c r="J32" s="1">
        <v>1.44E-2</v>
      </c>
      <c r="K32" s="1">
        <v>5.1999999999999998E-3</v>
      </c>
      <c r="L32" s="1">
        <v>8.0000000000000004E-4</v>
      </c>
      <c r="M32" s="1">
        <f t="shared" si="2"/>
        <v>5.7722500000000005E-3</v>
      </c>
    </row>
    <row r="33" spans="5:13" x14ac:dyDescent="0.35">
      <c r="E33" s="1" t="s">
        <v>2</v>
      </c>
      <c r="F33" s="1">
        <v>0.49519999999999997</v>
      </c>
      <c r="G33" s="1">
        <v>0.4798</v>
      </c>
      <c r="H33" s="1">
        <v>1.52E-2</v>
      </c>
      <c r="I33" s="1">
        <v>5.7999999999999996E-3</v>
      </c>
      <c r="J33" s="1">
        <v>2.5999999999999999E-3</v>
      </c>
      <c r="K33" s="1">
        <v>8.0000000000000004E-4</v>
      </c>
      <c r="L33" s="1">
        <v>5.9999999999999995E-4</v>
      </c>
      <c r="M33" s="1">
        <f t="shared" si="2"/>
        <v>1.5702500000000002E-3</v>
      </c>
    </row>
    <row r="34" spans="5:13" x14ac:dyDescent="0.35">
      <c r="E34" s="1" t="s">
        <v>9</v>
      </c>
      <c r="F34" s="1">
        <v>0.50600000000000001</v>
      </c>
      <c r="G34" s="1">
        <v>0.2888</v>
      </c>
      <c r="H34" s="1">
        <v>0.1166</v>
      </c>
      <c r="I34" s="1">
        <v>7.6399999999999996E-2</v>
      </c>
      <c r="J34" s="1">
        <v>9.7999999999999997E-3</v>
      </c>
      <c r="K34" s="1">
        <v>1.8E-3</v>
      </c>
      <c r="L34" s="1">
        <v>5.9999999999999995E-4</v>
      </c>
      <c r="M34" s="1">
        <f t="shared" si="2"/>
        <v>5.58275E-3</v>
      </c>
    </row>
    <row r="35" spans="5:13" x14ac:dyDescent="0.35">
      <c r="E35" s="1" t="s">
        <v>3</v>
      </c>
      <c r="F35" s="1">
        <v>0.50480000000000003</v>
      </c>
      <c r="G35" s="1">
        <v>0.46539999999999998</v>
      </c>
      <c r="H35" s="1">
        <v>1.72E-2</v>
      </c>
      <c r="I35" s="1">
        <v>8.9999999999999993E-3</v>
      </c>
      <c r="J35" s="1">
        <v>2.3999999999999998E-3</v>
      </c>
      <c r="K35" s="1">
        <v>8.0000000000000004E-4</v>
      </c>
      <c r="L35" s="1">
        <v>4.0000000000000002E-4</v>
      </c>
      <c r="M35" s="1">
        <f t="shared" si="2"/>
        <v>1.5987499999999999E-3</v>
      </c>
    </row>
    <row r="36" spans="5:13" x14ac:dyDescent="0.35">
      <c r="E36" s="1" t="s">
        <v>27</v>
      </c>
      <c r="F36" s="1">
        <v>0.624</v>
      </c>
      <c r="G36" s="1">
        <v>0.32340000000000002</v>
      </c>
      <c r="H36" s="1">
        <v>3.2800000000000003E-2</v>
      </c>
      <c r="I36" s="1">
        <v>1.44E-2</v>
      </c>
      <c r="J36" s="1">
        <v>4.4000000000000003E-3</v>
      </c>
      <c r="K36" s="1">
        <v>5.9999999999999995E-4</v>
      </c>
      <c r="L36" s="1">
        <v>4.0000000000000002E-4</v>
      </c>
      <c r="M36" s="1">
        <f t="shared" si="2"/>
        <v>1.8712500000000001E-3</v>
      </c>
    </row>
    <row r="37" spans="5:13" x14ac:dyDescent="0.35">
      <c r="E37" s="1" t="s">
        <v>28</v>
      </c>
      <c r="F37" s="1">
        <v>0.376</v>
      </c>
      <c r="G37" s="1">
        <v>0.46560000000000001</v>
      </c>
      <c r="H37" s="1">
        <v>7.46E-2</v>
      </c>
      <c r="I37" s="1">
        <v>5.8999999999999997E-2</v>
      </c>
      <c r="J37" s="1">
        <v>1.9599999999999999E-2</v>
      </c>
      <c r="K37" s="1">
        <v>4.7999999999999996E-3</v>
      </c>
      <c r="L37" s="1">
        <v>4.0000000000000002E-4</v>
      </c>
      <c r="M37" s="1">
        <f t="shared" si="2"/>
        <v>6.5527499999999995E-3</v>
      </c>
    </row>
    <row r="38" spans="5:13" x14ac:dyDescent="0.35">
      <c r="E38" s="1" t="s">
        <v>8</v>
      </c>
      <c r="F38" s="1">
        <v>0.49399999999999999</v>
      </c>
      <c r="G38" s="1">
        <v>0.29780000000000001</v>
      </c>
      <c r="H38" s="1">
        <v>0.114</v>
      </c>
      <c r="I38" s="1">
        <v>8.0399999999999999E-2</v>
      </c>
      <c r="J38" s="1">
        <v>1.04E-2</v>
      </c>
      <c r="K38" s="1">
        <v>3.2000000000000002E-3</v>
      </c>
      <c r="L38" s="1">
        <v>2.0000000000000001E-4</v>
      </c>
      <c r="M38" s="1">
        <f t="shared" si="2"/>
        <v>6.0057500000000007E-3</v>
      </c>
    </row>
    <row r="39" spans="5:13" x14ac:dyDescent="0.35">
      <c r="E39" s="1" t="s">
        <v>19</v>
      </c>
      <c r="F39" s="1">
        <v>0.438</v>
      </c>
      <c r="G39" s="1">
        <v>0.48520000000000002</v>
      </c>
      <c r="H39" s="1">
        <v>5.16E-2</v>
      </c>
      <c r="I39" s="1">
        <v>1.9800000000000002E-2</v>
      </c>
      <c r="J39" s="1">
        <v>5.0000000000000001E-3</v>
      </c>
      <c r="K39" s="1">
        <v>2.0000000000000001E-4</v>
      </c>
      <c r="L39" s="1">
        <v>2.0000000000000001E-4</v>
      </c>
      <c r="M39" s="1">
        <f t="shared" si="2"/>
        <v>2.2875000000000005E-3</v>
      </c>
    </row>
    <row r="40" spans="5:13" x14ac:dyDescent="0.35">
      <c r="E40" s="1" t="s">
        <v>47</v>
      </c>
      <c r="F40" s="1">
        <v>0.48020000000000002</v>
      </c>
      <c r="G40" s="1">
        <v>0.44019999999999998</v>
      </c>
      <c r="H40" s="1">
        <v>5.1200000000000002E-2</v>
      </c>
      <c r="I40" s="1">
        <v>2.06E-2</v>
      </c>
      <c r="J40" s="1">
        <v>6.1999999999999998E-3</v>
      </c>
      <c r="K40" s="1">
        <v>1.4E-3</v>
      </c>
      <c r="L40" s="1">
        <v>2.0000000000000001E-4</v>
      </c>
      <c r="M40" s="1">
        <f t="shared" si="2"/>
        <v>2.6787500000000001E-3</v>
      </c>
    </row>
    <row r="41" spans="5:13" x14ac:dyDescent="0.35">
      <c r="E41" s="1" t="s">
        <v>48</v>
      </c>
      <c r="F41" s="1">
        <v>0.51980000000000004</v>
      </c>
      <c r="G41" s="1">
        <v>0.40960000000000002</v>
      </c>
      <c r="H41" s="1">
        <v>4.6399999999999997E-2</v>
      </c>
      <c r="I41" s="1">
        <v>1.8200000000000001E-2</v>
      </c>
      <c r="J41" s="1">
        <v>4.7999999999999996E-3</v>
      </c>
      <c r="K41" s="1">
        <v>1E-3</v>
      </c>
      <c r="L41" s="1">
        <v>2.0000000000000001E-4</v>
      </c>
      <c r="M41" s="1">
        <f t="shared" si="2"/>
        <v>2.2805000000000004E-3</v>
      </c>
    </row>
    <row r="42" spans="5:13" x14ac:dyDescent="0.35">
      <c r="E42" s="1" t="s">
        <v>51</v>
      </c>
      <c r="F42" s="1">
        <v>0.1462</v>
      </c>
      <c r="G42" s="1">
        <v>0.495</v>
      </c>
      <c r="H42" s="1">
        <v>0.26800000000000002</v>
      </c>
      <c r="I42" s="1">
        <v>6.5000000000000002E-2</v>
      </c>
      <c r="J42" s="1">
        <v>1.9400000000000001E-2</v>
      </c>
      <c r="K42" s="1">
        <v>6.1999999999999998E-3</v>
      </c>
      <c r="L42" s="1">
        <v>2.0000000000000001E-4</v>
      </c>
      <c r="M42" s="1">
        <f t="shared" si="2"/>
        <v>8.2872499999999995E-3</v>
      </c>
    </row>
    <row r="43" spans="5:13" x14ac:dyDescent="0.35">
      <c r="E43" s="1" t="s">
        <v>53</v>
      </c>
      <c r="F43" s="1">
        <v>0.38879999999999998</v>
      </c>
      <c r="G43" s="1">
        <v>0.39739999999999998</v>
      </c>
      <c r="H43" s="1">
        <v>0.1578</v>
      </c>
      <c r="I43" s="1">
        <v>4.1000000000000002E-2</v>
      </c>
      <c r="J43" s="1">
        <v>1.06E-2</v>
      </c>
      <c r="K43" s="1">
        <v>4.1999999999999997E-3</v>
      </c>
      <c r="L43" s="1">
        <v>2.0000000000000001E-4</v>
      </c>
      <c r="M43" s="1">
        <f t="shared" si="2"/>
        <v>5.1964999999999997E-3</v>
      </c>
    </row>
    <row r="44" spans="5:13" x14ac:dyDescent="0.35">
      <c r="E44" s="1" t="s">
        <v>58</v>
      </c>
      <c r="F44" s="1">
        <v>0.57840000000000003</v>
      </c>
      <c r="G44" s="1">
        <v>0.33400000000000002</v>
      </c>
      <c r="H44" s="1">
        <v>5.4800000000000001E-2</v>
      </c>
      <c r="I44" s="1">
        <v>2.4199999999999999E-2</v>
      </c>
      <c r="J44" s="1">
        <v>6.7999999999999996E-3</v>
      </c>
      <c r="K44" s="1">
        <v>1.6000000000000001E-3</v>
      </c>
      <c r="L44" s="1">
        <v>2.0000000000000001E-4</v>
      </c>
      <c r="M44" s="1">
        <f t="shared" si="2"/>
        <v>2.8135E-3</v>
      </c>
    </row>
    <row r="45" spans="5:13" x14ac:dyDescent="0.35">
      <c r="E45" s="1" t="s">
        <v>65</v>
      </c>
      <c r="F45" s="1">
        <v>0.8014</v>
      </c>
      <c r="G45" s="1">
        <v>0.1368</v>
      </c>
      <c r="H45" s="1">
        <v>5.2999999999999999E-2</v>
      </c>
      <c r="I45" s="1">
        <v>7.1999999999999998E-3</v>
      </c>
      <c r="J45" s="1">
        <v>1.4E-3</v>
      </c>
      <c r="K45" s="1">
        <v>0</v>
      </c>
      <c r="L45" s="1">
        <v>2.0000000000000001E-4</v>
      </c>
      <c r="M45" s="1">
        <f t="shared" si="2"/>
        <v>9.7824999999999995E-4</v>
      </c>
    </row>
    <row r="46" spans="5:13" x14ac:dyDescent="0.35">
      <c r="E46" s="1" t="s">
        <v>5</v>
      </c>
      <c r="F46" s="1">
        <v>0.7298</v>
      </c>
      <c r="G46" s="1">
        <v>0.1694</v>
      </c>
      <c r="H46" s="1">
        <v>9.5600000000000004E-2</v>
      </c>
      <c r="I46" s="1">
        <v>4.0000000000000001E-3</v>
      </c>
      <c r="J46" s="1">
        <v>1.1999999999999999E-3</v>
      </c>
      <c r="K46" s="1">
        <v>0</v>
      </c>
      <c r="L46" s="1">
        <v>0</v>
      </c>
      <c r="M46" s="1">
        <f t="shared" si="2"/>
        <v>1.0792499999999999E-3</v>
      </c>
    </row>
    <row r="47" spans="5:13" x14ac:dyDescent="0.35">
      <c r="E47" s="1" t="s">
        <v>7</v>
      </c>
      <c r="F47" s="1">
        <v>0.71340000000000003</v>
      </c>
      <c r="G47" s="1">
        <v>0.20100000000000001</v>
      </c>
      <c r="H47" s="1">
        <v>8.1000000000000003E-2</v>
      </c>
      <c r="I47" s="1">
        <v>3.8E-3</v>
      </c>
      <c r="J47" s="1">
        <v>8.0000000000000004E-4</v>
      </c>
      <c r="K47" s="1">
        <v>0</v>
      </c>
      <c r="L47" s="1">
        <v>0</v>
      </c>
      <c r="M47" s="1">
        <f t="shared" si="2"/>
        <v>9.8000000000000019E-4</v>
      </c>
    </row>
    <row r="48" spans="5:13" x14ac:dyDescent="0.35">
      <c r="E48" s="1" t="s">
        <v>11</v>
      </c>
      <c r="F48" s="1">
        <v>0.92259999999999998</v>
      </c>
      <c r="G48" s="1">
        <v>6.5000000000000002E-2</v>
      </c>
      <c r="H48" s="1">
        <v>1.14E-2</v>
      </c>
      <c r="I48" s="1">
        <v>1E-3</v>
      </c>
      <c r="J48" s="1">
        <v>0</v>
      </c>
      <c r="K48" s="1">
        <v>0</v>
      </c>
      <c r="L48" s="1">
        <v>0</v>
      </c>
      <c r="M48" s="1">
        <f t="shared" si="2"/>
        <v>1.9000000000000001E-4</v>
      </c>
    </row>
    <row r="49" spans="5:13" x14ac:dyDescent="0.35">
      <c r="E49" s="1" t="s">
        <v>13</v>
      </c>
      <c r="F49" s="1">
        <v>0.66759999999999997</v>
      </c>
      <c r="G49" s="1">
        <v>0.2364</v>
      </c>
      <c r="H49" s="1">
        <v>6.6400000000000001E-2</v>
      </c>
      <c r="I49" s="1">
        <v>2.7400000000000001E-2</v>
      </c>
      <c r="J49" s="1">
        <v>1.8E-3</v>
      </c>
      <c r="K49" s="1">
        <v>4.0000000000000002E-4</v>
      </c>
      <c r="L49" s="1">
        <v>0</v>
      </c>
      <c r="M49" s="1">
        <f t="shared" si="2"/>
        <v>2.0179999999999998E-3</v>
      </c>
    </row>
    <row r="50" spans="5:13" x14ac:dyDescent="0.35">
      <c r="E50" s="1" t="s">
        <v>15</v>
      </c>
      <c r="F50" s="1">
        <v>0.90400000000000003</v>
      </c>
      <c r="G50" s="1">
        <v>7.7399999999999997E-2</v>
      </c>
      <c r="H50" s="1">
        <v>1.66E-2</v>
      </c>
      <c r="I50" s="1">
        <v>2E-3</v>
      </c>
      <c r="J50" s="1">
        <v>0</v>
      </c>
      <c r="K50" s="1">
        <v>0</v>
      </c>
      <c r="L50" s="1">
        <v>0</v>
      </c>
      <c r="M50" s="1">
        <f t="shared" si="2"/>
        <v>2.7549999999999997E-4</v>
      </c>
    </row>
    <row r="51" spans="5:13" x14ac:dyDescent="0.35">
      <c r="E51" s="1" t="s">
        <v>17</v>
      </c>
      <c r="F51" s="1">
        <v>0.98440000000000005</v>
      </c>
      <c r="G51" s="1">
        <v>1.0999999999999999E-2</v>
      </c>
      <c r="H51" s="1">
        <v>4.4000000000000003E-3</v>
      </c>
      <c r="I51" s="1">
        <v>2.0000000000000001E-4</v>
      </c>
      <c r="J51" s="1">
        <v>0</v>
      </c>
      <c r="K51" s="1">
        <v>0</v>
      </c>
      <c r="L51" s="1">
        <v>0</v>
      </c>
      <c r="M51" s="1">
        <f t="shared" si="2"/>
        <v>4.8749999999999999E-5</v>
      </c>
    </row>
    <row r="52" spans="5:13" x14ac:dyDescent="0.35">
      <c r="E52" s="1" t="s">
        <v>18</v>
      </c>
      <c r="F52" s="1">
        <v>0.56200000000000006</v>
      </c>
      <c r="G52" s="1">
        <v>0.3926</v>
      </c>
      <c r="H52" s="1">
        <v>3.0800000000000001E-2</v>
      </c>
      <c r="I52" s="1">
        <v>1.2E-2</v>
      </c>
      <c r="J52" s="1">
        <v>2.5999999999999999E-3</v>
      </c>
      <c r="K52" s="1">
        <v>0</v>
      </c>
      <c r="L52" s="1">
        <v>0</v>
      </c>
      <c r="M52" s="1">
        <f t="shared" si="2"/>
        <v>1.3932500000000002E-3</v>
      </c>
    </row>
    <row r="53" spans="5:13" x14ac:dyDescent="0.35">
      <c r="E53" s="1" t="s">
        <v>21</v>
      </c>
      <c r="F53" s="1">
        <v>0.78920000000000001</v>
      </c>
      <c r="G53" s="1">
        <v>0.17660000000000001</v>
      </c>
      <c r="H53" s="1">
        <v>3.1800000000000002E-2</v>
      </c>
      <c r="I53" s="1">
        <v>2.2000000000000001E-3</v>
      </c>
      <c r="J53" s="1">
        <v>2.0000000000000001E-4</v>
      </c>
      <c r="K53" s="1">
        <v>0</v>
      </c>
      <c r="L53" s="1">
        <v>0</v>
      </c>
      <c r="M53" s="1">
        <f t="shared" si="2"/>
        <v>5.2200000000000011E-4</v>
      </c>
    </row>
    <row r="54" spans="5:13" x14ac:dyDescent="0.35">
      <c r="E54" s="1" t="s">
        <v>23</v>
      </c>
      <c r="F54" s="1">
        <v>0.87860000000000005</v>
      </c>
      <c r="G54" s="1">
        <v>8.8999999999999996E-2</v>
      </c>
      <c r="H54" s="1">
        <v>3.0200000000000001E-2</v>
      </c>
      <c r="I54" s="1">
        <v>2.2000000000000001E-3</v>
      </c>
      <c r="J54" s="1">
        <v>0</v>
      </c>
      <c r="K54" s="1">
        <v>0</v>
      </c>
      <c r="L54" s="1">
        <v>0</v>
      </c>
      <c r="M54" s="1">
        <f t="shared" si="2"/>
        <v>3.8250000000000003E-4</v>
      </c>
    </row>
    <row r="55" spans="5:13" x14ac:dyDescent="0.35">
      <c r="E55" s="1" t="s">
        <v>24</v>
      </c>
      <c r="F55" s="1">
        <v>0.39960000000000001</v>
      </c>
      <c r="G55" s="1">
        <v>0.34899999999999998</v>
      </c>
      <c r="H55" s="1">
        <v>0.19040000000000001</v>
      </c>
      <c r="I55" s="1">
        <v>4.9000000000000002E-2</v>
      </c>
      <c r="J55" s="1">
        <v>1.0800000000000001E-2</v>
      </c>
      <c r="K55" s="1">
        <v>1.1999999999999999E-3</v>
      </c>
      <c r="L55" s="1">
        <v>0</v>
      </c>
      <c r="M55" s="1">
        <f t="shared" si="2"/>
        <v>4.84375E-3</v>
      </c>
    </row>
    <row r="56" spans="5:13" x14ac:dyDescent="0.35">
      <c r="E56" s="1" t="s">
        <v>26</v>
      </c>
      <c r="F56" s="1">
        <v>0.84099999999999997</v>
      </c>
      <c r="G56" s="1">
        <v>0.1148</v>
      </c>
      <c r="H56" s="1">
        <v>3.8800000000000001E-2</v>
      </c>
      <c r="I56" s="1">
        <v>5.0000000000000001E-3</v>
      </c>
      <c r="J56" s="1">
        <v>4.0000000000000002E-4</v>
      </c>
      <c r="K56" s="1">
        <v>0</v>
      </c>
      <c r="L56" s="1">
        <v>0</v>
      </c>
      <c r="M56" s="1">
        <f t="shared" si="2"/>
        <v>6.135E-4</v>
      </c>
    </row>
    <row r="57" spans="5:13" x14ac:dyDescent="0.35">
      <c r="E57" s="1" t="s">
        <v>30</v>
      </c>
      <c r="F57" s="1">
        <v>0.99239999999999995</v>
      </c>
      <c r="G57" s="1">
        <v>7.4000000000000003E-3</v>
      </c>
      <c r="H57" s="1">
        <v>2.0000000000000001E-4</v>
      </c>
      <c r="I57" s="1">
        <v>0</v>
      </c>
      <c r="J57" s="1">
        <v>0</v>
      </c>
      <c r="K57" s="1">
        <v>0</v>
      </c>
      <c r="L57" s="1">
        <v>0</v>
      </c>
      <c r="M57" s="1">
        <f t="shared" si="2"/>
        <v>1.0500000000000001E-5</v>
      </c>
    </row>
    <row r="58" spans="5:13" x14ac:dyDescent="0.35">
      <c r="E58" s="1" t="s">
        <v>32</v>
      </c>
      <c r="F58" s="1">
        <v>0.98819999999999997</v>
      </c>
      <c r="G58" s="1">
        <v>1.12E-2</v>
      </c>
      <c r="H58" s="1">
        <v>4.0000000000000002E-4</v>
      </c>
      <c r="I58" s="1">
        <v>2.0000000000000001E-4</v>
      </c>
      <c r="J58" s="1">
        <v>0</v>
      </c>
      <c r="K58" s="1">
        <v>0</v>
      </c>
      <c r="L58" s="1">
        <v>0</v>
      </c>
      <c r="M58" s="1">
        <f t="shared" si="2"/>
        <v>2.4000000000000001E-5</v>
      </c>
    </row>
    <row r="59" spans="5:13" x14ac:dyDescent="0.35">
      <c r="E59" s="1" t="s">
        <v>33</v>
      </c>
      <c r="F59" s="1">
        <v>0.432</v>
      </c>
      <c r="G59" s="1">
        <v>0.48080000000000001</v>
      </c>
      <c r="H59" s="1">
        <v>5.3999999999999999E-2</v>
      </c>
      <c r="I59" s="1">
        <v>2.7199999999999998E-2</v>
      </c>
      <c r="J59" s="1">
        <v>4.1999999999999997E-3</v>
      </c>
      <c r="K59" s="1">
        <v>1.8E-3</v>
      </c>
      <c r="L59" s="1">
        <v>0</v>
      </c>
      <c r="M59" s="1">
        <f t="shared" si="2"/>
        <v>2.8284999999999994E-3</v>
      </c>
    </row>
    <row r="60" spans="5:13" x14ac:dyDescent="0.35">
      <c r="E60" s="1" t="s">
        <v>34</v>
      </c>
      <c r="F60" s="1">
        <v>0.56799999999999995</v>
      </c>
      <c r="G60" s="1">
        <v>0.37419999999999998</v>
      </c>
      <c r="H60" s="1">
        <v>3.78E-2</v>
      </c>
      <c r="I60" s="1">
        <v>1.7000000000000001E-2</v>
      </c>
      <c r="J60" s="1">
        <v>2.3999999999999998E-3</v>
      </c>
      <c r="K60" s="1">
        <v>5.9999999999999995E-4</v>
      </c>
      <c r="L60" s="1">
        <v>0</v>
      </c>
      <c r="M60" s="1">
        <f t="shared" si="2"/>
        <v>1.7315E-3</v>
      </c>
    </row>
    <row r="61" spans="5:13" x14ac:dyDescent="0.35">
      <c r="E61" s="1" t="s">
        <v>36</v>
      </c>
      <c r="F61" s="1">
        <v>0.80820000000000003</v>
      </c>
      <c r="G61" s="1">
        <v>0.15720000000000001</v>
      </c>
      <c r="H61" s="1">
        <v>3.2399999999999998E-2</v>
      </c>
      <c r="I61" s="1">
        <v>2.2000000000000001E-3</v>
      </c>
      <c r="J61" s="1">
        <v>0</v>
      </c>
      <c r="K61" s="1">
        <v>0</v>
      </c>
      <c r="L61" s="1">
        <v>0</v>
      </c>
      <c r="M61" s="1">
        <f t="shared" si="2"/>
        <v>4.8149999999999999E-4</v>
      </c>
    </row>
    <row r="62" spans="5:13" x14ac:dyDescent="0.35">
      <c r="E62" s="1" t="s">
        <v>38</v>
      </c>
      <c r="F62" s="1">
        <v>0.86939999999999995</v>
      </c>
      <c r="G62" s="1">
        <v>9.7600000000000006E-2</v>
      </c>
      <c r="H62" s="1">
        <v>3.1800000000000002E-2</v>
      </c>
      <c r="I62" s="1">
        <v>1.1999999999999999E-3</v>
      </c>
      <c r="J62" s="1">
        <v>0</v>
      </c>
      <c r="K62" s="1">
        <v>0</v>
      </c>
      <c r="L62" s="1">
        <v>0</v>
      </c>
      <c r="M62" s="1">
        <f t="shared" si="2"/>
        <v>3.6575000000000008E-4</v>
      </c>
    </row>
    <row r="63" spans="5:13" x14ac:dyDescent="0.35">
      <c r="E63" s="1" t="s">
        <v>39</v>
      </c>
      <c r="F63" s="1">
        <v>0.37480000000000002</v>
      </c>
      <c r="G63" s="1">
        <v>0.38519999999999999</v>
      </c>
      <c r="H63" s="1">
        <v>0.18740000000000001</v>
      </c>
      <c r="I63" s="1">
        <v>4.0399999999999998E-2</v>
      </c>
      <c r="J63" s="1">
        <v>9.4000000000000004E-3</v>
      </c>
      <c r="K63" s="1">
        <v>2.8E-3</v>
      </c>
      <c r="L63" s="1">
        <v>0</v>
      </c>
      <c r="M63" s="1">
        <f t="shared" si="2"/>
        <v>4.8077500000000004E-3</v>
      </c>
    </row>
    <row r="64" spans="5:13" x14ac:dyDescent="0.35">
      <c r="E64" s="1" t="s">
        <v>41</v>
      </c>
      <c r="F64" s="1">
        <v>0.92079999999999995</v>
      </c>
      <c r="G64" s="1">
        <v>6.6199999999999995E-2</v>
      </c>
      <c r="H64" s="1">
        <v>1.2800000000000001E-2</v>
      </c>
      <c r="I64" s="1">
        <v>2.0000000000000001E-4</v>
      </c>
      <c r="J64" s="1">
        <v>0</v>
      </c>
      <c r="K64" s="1">
        <v>0</v>
      </c>
      <c r="L64" s="1">
        <v>0</v>
      </c>
      <c r="M64" s="1">
        <f t="shared" si="2"/>
        <v>1.7024999999999999E-4</v>
      </c>
    </row>
    <row r="65" spans="5:13" x14ac:dyDescent="0.35">
      <c r="E65" s="1" t="s">
        <v>43</v>
      </c>
      <c r="F65" s="1">
        <v>0.66879999999999995</v>
      </c>
      <c r="G65" s="1">
        <v>0.28839999999999999</v>
      </c>
      <c r="H65" s="1">
        <v>2.7199999999999998E-2</v>
      </c>
      <c r="I65" s="1">
        <v>1.12E-2</v>
      </c>
      <c r="J65" s="1">
        <v>3.5999999999999999E-3</v>
      </c>
      <c r="K65" s="1">
        <v>8.0000000000000004E-4</v>
      </c>
      <c r="L65" s="1">
        <v>0</v>
      </c>
      <c r="M65" s="1">
        <f t="shared" si="2"/>
        <v>1.5105000000000001E-3</v>
      </c>
    </row>
    <row r="66" spans="5:13" x14ac:dyDescent="0.35">
      <c r="E66" s="1" t="s">
        <v>45</v>
      </c>
      <c r="F66" s="1">
        <v>0.98360000000000003</v>
      </c>
      <c r="G66" s="1">
        <v>1.4E-2</v>
      </c>
      <c r="H66" s="1">
        <v>2.3999999999999998E-3</v>
      </c>
      <c r="I66" s="1">
        <v>0</v>
      </c>
      <c r="J66" s="1">
        <v>0</v>
      </c>
      <c r="K66" s="1">
        <v>0</v>
      </c>
      <c r="L66" s="1">
        <v>0</v>
      </c>
      <c r="M66" s="1">
        <f t="shared" si="2"/>
        <v>3.2500000000000004E-5</v>
      </c>
    </row>
    <row r="67" spans="5:13" x14ac:dyDescent="0.35">
      <c r="E67" s="1" t="s">
        <v>50</v>
      </c>
      <c r="F67" s="1">
        <v>0.76</v>
      </c>
      <c r="G67" s="1">
        <v>0.13400000000000001</v>
      </c>
      <c r="H67" s="1">
        <v>8.6800000000000002E-2</v>
      </c>
      <c r="I67" s="1">
        <v>1.3599999999999999E-2</v>
      </c>
      <c r="J67" s="1">
        <v>5.0000000000000001E-3</v>
      </c>
      <c r="K67" s="1">
        <v>5.9999999999999995E-4</v>
      </c>
      <c r="L67" s="1">
        <v>0</v>
      </c>
      <c r="M67" s="1">
        <f t="shared" si="2"/>
        <v>1.8699999999999999E-3</v>
      </c>
    </row>
    <row r="68" spans="5:13" x14ac:dyDescent="0.35">
      <c r="E68" s="1" t="s">
        <v>52</v>
      </c>
      <c r="F68" s="1">
        <v>0.8538</v>
      </c>
      <c r="G68" s="1">
        <v>0.13059999999999999</v>
      </c>
      <c r="H68" s="1">
        <v>1.4800000000000001E-2</v>
      </c>
      <c r="I68" s="1">
        <v>5.9999999999999995E-4</v>
      </c>
      <c r="J68" s="1">
        <v>2.0000000000000001E-4</v>
      </c>
      <c r="K68" s="1">
        <v>0</v>
      </c>
      <c r="L68" s="1">
        <v>0</v>
      </c>
      <c r="M68" s="1">
        <f t="shared" si="2"/>
        <v>2.9825000000000001E-4</v>
      </c>
    </row>
    <row r="69" spans="5:13" x14ac:dyDescent="0.35">
      <c r="E69" s="1" t="s">
        <v>54</v>
      </c>
      <c r="F69" s="1">
        <v>0.61119999999999997</v>
      </c>
      <c r="G69" s="1">
        <v>0.29580000000000001</v>
      </c>
      <c r="H69" s="1">
        <v>7.6399999999999996E-2</v>
      </c>
      <c r="I69" s="1">
        <v>1.52E-2</v>
      </c>
      <c r="J69" s="1">
        <v>1.4E-3</v>
      </c>
      <c r="K69" s="1">
        <v>0</v>
      </c>
      <c r="L69" s="1">
        <v>0</v>
      </c>
      <c r="M69" s="1">
        <f t="shared" si="2"/>
        <v>1.55725E-3</v>
      </c>
    </row>
    <row r="70" spans="5:13" x14ac:dyDescent="0.35">
      <c r="E70" s="1" t="s">
        <v>56</v>
      </c>
      <c r="F70" s="1">
        <v>0.94479999999999997</v>
      </c>
      <c r="G70" s="1">
        <v>4.8000000000000001E-2</v>
      </c>
      <c r="H70" s="1">
        <v>7.1999999999999998E-3</v>
      </c>
      <c r="I70" s="1">
        <v>0</v>
      </c>
      <c r="J70" s="1">
        <v>0</v>
      </c>
      <c r="K70" s="1">
        <v>0</v>
      </c>
      <c r="L70" s="1">
        <v>0</v>
      </c>
      <c r="M70" s="1">
        <f t="shared" si="2"/>
        <v>1.05E-4</v>
      </c>
    </row>
    <row r="71" spans="5:13" x14ac:dyDescent="0.35">
      <c r="E71" s="1" t="s">
        <v>60</v>
      </c>
      <c r="F71" s="1">
        <v>0.97940000000000005</v>
      </c>
      <c r="G71" s="1">
        <v>1.78E-2</v>
      </c>
      <c r="H71" s="1">
        <v>2.8E-3</v>
      </c>
      <c r="I71" s="1">
        <v>0</v>
      </c>
      <c r="J71" s="1">
        <v>0</v>
      </c>
      <c r="K71" s="1">
        <v>0</v>
      </c>
      <c r="L71" s="1">
        <v>0</v>
      </c>
      <c r="M71" s="1">
        <f t="shared" si="2"/>
        <v>3.9750000000000004E-5</v>
      </c>
    </row>
    <row r="72" spans="5:13" x14ac:dyDescent="0.35">
      <c r="E72" s="1" t="s">
        <v>61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f t="shared" si="2"/>
        <v>0</v>
      </c>
    </row>
    <row r="73" spans="5:13" x14ac:dyDescent="0.35">
      <c r="E73" s="1" t="s">
        <v>62</v>
      </c>
      <c r="F73" s="1">
        <v>0.99760000000000004</v>
      </c>
      <c r="G73" s="1">
        <v>1.6000000000000001E-3</v>
      </c>
      <c r="H73" s="1">
        <v>5.9999999999999995E-4</v>
      </c>
      <c r="I73" s="1">
        <v>2.0000000000000001E-4</v>
      </c>
      <c r="J73" s="1">
        <v>0</v>
      </c>
      <c r="K73" s="1">
        <v>0</v>
      </c>
      <c r="L73" s="1">
        <v>0</v>
      </c>
      <c r="M73" s="1">
        <f t="shared" si="2"/>
        <v>1.325E-5</v>
      </c>
    </row>
    <row r="74" spans="5:13" x14ac:dyDescent="0.35">
      <c r="E74" s="1" t="s">
        <v>63</v>
      </c>
      <c r="F74" s="1">
        <v>0.75160000000000005</v>
      </c>
      <c r="G74" s="1">
        <v>0.15759999999999999</v>
      </c>
      <c r="H74" s="1">
        <v>7.2800000000000004E-2</v>
      </c>
      <c r="I74" s="1">
        <v>1.6E-2</v>
      </c>
      <c r="J74" s="1">
        <v>1.8E-3</v>
      </c>
      <c r="K74" s="1">
        <v>2.0000000000000001E-4</v>
      </c>
      <c r="L74" s="1">
        <v>0</v>
      </c>
      <c r="M74" s="1">
        <f t="shared" si="2"/>
        <v>1.482E-3</v>
      </c>
    </row>
    <row r="75" spans="5:13" x14ac:dyDescent="0.35">
      <c r="E75" s="1" t="s">
        <v>64</v>
      </c>
      <c r="F75" s="1">
        <v>0.8488</v>
      </c>
      <c r="G75" s="1">
        <v>0.10639999999999999</v>
      </c>
      <c r="H75" s="1">
        <v>3.7199999999999997E-2</v>
      </c>
      <c r="I75" s="1">
        <v>6.6E-3</v>
      </c>
      <c r="J75" s="1">
        <v>1E-3</v>
      </c>
      <c r="K75" s="1">
        <v>0</v>
      </c>
      <c r="L75" s="1">
        <v>0</v>
      </c>
      <c r="M75" s="1">
        <f t="shared" si="2"/>
        <v>7.1300000000000009E-4</v>
      </c>
    </row>
    <row r="76" spans="5:13" x14ac:dyDescent="0.35">
      <c r="E76" s="1" t="s">
        <v>66</v>
      </c>
      <c r="F76" s="1">
        <v>0.82379999999999998</v>
      </c>
      <c r="G76" s="1">
        <v>0.12959999999999999</v>
      </c>
      <c r="H76" s="1">
        <v>4.1000000000000002E-2</v>
      </c>
      <c r="I76" s="1">
        <v>4.7999999999999996E-3</v>
      </c>
      <c r="J76" s="1">
        <v>8.0000000000000004E-4</v>
      </c>
      <c r="K76" s="1">
        <v>0</v>
      </c>
      <c r="L76" s="1">
        <v>0</v>
      </c>
      <c r="M76" s="1">
        <f t="shared" ref="M76:M78" si="3">SUMPRODUCT($G$7:$L$7,G76:L76)</f>
        <v>6.7825000000000003E-4</v>
      </c>
    </row>
    <row r="77" spans="5:13" x14ac:dyDescent="0.35">
      <c r="E77" s="1" t="s">
        <v>67</v>
      </c>
      <c r="F77" s="1">
        <v>0.98780000000000001</v>
      </c>
      <c r="G77" s="1">
        <v>1.0200000000000001E-2</v>
      </c>
      <c r="H77" s="1">
        <v>1.8E-3</v>
      </c>
      <c r="I77" s="1">
        <v>2.0000000000000001E-4</v>
      </c>
      <c r="J77" s="1">
        <v>0</v>
      </c>
      <c r="K77" s="1">
        <v>0</v>
      </c>
      <c r="L77" s="1">
        <v>0</v>
      </c>
      <c r="M77" s="1">
        <f t="shared" si="3"/>
        <v>3.15E-5</v>
      </c>
    </row>
    <row r="78" spans="5:13" x14ac:dyDescent="0.35">
      <c r="E78" s="1" t="s">
        <v>68</v>
      </c>
      <c r="F78" s="1">
        <v>0.99560000000000004</v>
      </c>
      <c r="G78" s="1">
        <v>4.1999999999999997E-3</v>
      </c>
      <c r="H78" s="1">
        <v>2.0000000000000001E-4</v>
      </c>
      <c r="I78" s="1">
        <v>0</v>
      </c>
      <c r="J78" s="1">
        <v>0</v>
      </c>
      <c r="K78" s="1">
        <v>0</v>
      </c>
      <c r="L78" s="1">
        <v>0</v>
      </c>
      <c r="M78" s="1">
        <f t="shared" si="3"/>
        <v>6.4999999999999996E-6</v>
      </c>
    </row>
  </sheetData>
  <sortState ref="E11:L82">
    <sortCondition descending="1" ref="L11:L82"/>
  </sortState>
  <printOptions headings="1" gridLines="1"/>
  <pageMargins left="0.7" right="0.7" top="0.75" bottom="0.75" header="0.3" footer="0.3"/>
  <pageSetup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Owner</cp:lastModifiedBy>
  <dcterms:created xsi:type="dcterms:W3CDTF">2015-04-12T01:24:37Z</dcterms:created>
  <dcterms:modified xsi:type="dcterms:W3CDTF">2017-08-08T20:20:41Z</dcterms:modified>
</cp:coreProperties>
</file>