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copyeditch3\"/>
    </mc:Choice>
  </mc:AlternateContent>
  <xr:revisionPtr revIDLastSave="0" documentId="13_ncr:40009_{64629BAD-27C6-43C8-AC7C-626B75E207A6}" xr6:coauthVersionLast="45" xr6:coauthVersionMax="45" xr10:uidLastSave="{00000000-0000-0000-0000-000000000000}"/>
  <bookViews>
    <workbookView xWindow="-104" yWindow="-104" windowWidth="22326" windowHeight="12050"/>
  </bookViews>
  <sheets>
    <sheet name="Pitching" sheetId="1" r:id="rId1"/>
  </sheets>
  <calcPr calcId="0"/>
</workbook>
</file>

<file path=xl/calcChain.xml><?xml version="1.0" encoding="utf-8"?>
<calcChain xmlns="http://schemas.openxmlformats.org/spreadsheetml/2006/main">
  <c r="Q137" i="1" l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140" i="1"/>
  <c r="M158" i="1"/>
  <c r="M210" i="1"/>
  <c r="M194" i="1"/>
  <c r="M151" i="1"/>
  <c r="M154" i="1"/>
  <c r="M171" i="1"/>
  <c r="M157" i="1"/>
  <c r="M192" i="1"/>
  <c r="M184" i="1"/>
  <c r="M215" i="1"/>
  <c r="M202" i="1"/>
  <c r="M156" i="1"/>
  <c r="M143" i="1"/>
  <c r="M188" i="1"/>
  <c r="D3" i="1"/>
  <c r="M3" i="1" s="1"/>
  <c r="N216" i="1" s="1"/>
  <c r="D4" i="1"/>
  <c r="M4" i="1" s="1"/>
  <c r="D5" i="1"/>
  <c r="M5" i="1" s="1"/>
  <c r="N211" i="1" s="1"/>
  <c r="D6" i="1"/>
  <c r="M6" i="1" s="1"/>
  <c r="N208" i="1" s="1"/>
  <c r="D7" i="1"/>
  <c r="M7" i="1" s="1"/>
  <c r="N187" i="1" s="1"/>
  <c r="D8" i="1"/>
  <c r="M8" i="1" s="1"/>
  <c r="N189" i="1" s="1"/>
  <c r="D9" i="1"/>
  <c r="M9" i="1" s="1"/>
  <c r="D10" i="1"/>
  <c r="M10" i="1" s="1"/>
  <c r="N188" i="1" s="1"/>
  <c r="D11" i="1"/>
  <c r="M11" i="1" s="1"/>
  <c r="N201" i="1" s="1"/>
  <c r="D12" i="1"/>
  <c r="M12" i="1" s="1"/>
  <c r="N213" i="1" s="1"/>
  <c r="D13" i="1"/>
  <c r="M13" i="1" s="1"/>
  <c r="N197" i="1" s="1"/>
  <c r="D14" i="1"/>
  <c r="M14" i="1" s="1"/>
  <c r="N214" i="1" s="1"/>
  <c r="D15" i="1"/>
  <c r="M15" i="1" s="1"/>
  <c r="N185" i="1" s="1"/>
  <c r="D16" i="1"/>
  <c r="M16" i="1" s="1"/>
  <c r="N173" i="1" s="1"/>
  <c r="D17" i="1"/>
  <c r="M17" i="1" s="1"/>
  <c r="N198" i="1" s="1"/>
  <c r="D18" i="1"/>
  <c r="M18" i="1" s="1"/>
  <c r="D19" i="1"/>
  <c r="M19" i="1" s="1"/>
  <c r="N180" i="1" s="1"/>
  <c r="D20" i="1"/>
  <c r="M20" i="1" s="1"/>
  <c r="D21" i="1"/>
  <c r="M21" i="1" s="1"/>
  <c r="N178" i="1" s="1"/>
  <c r="D22" i="1"/>
  <c r="M22" i="1" s="1"/>
  <c r="D23" i="1"/>
  <c r="M23" i="1" s="1"/>
  <c r="D24" i="1"/>
  <c r="M24" i="1" s="1"/>
  <c r="N154" i="1" s="1"/>
  <c r="D25" i="1"/>
  <c r="M25" i="1" s="1"/>
  <c r="N169" i="1" s="1"/>
  <c r="D26" i="1"/>
  <c r="M26" i="1" s="1"/>
  <c r="N200" i="1" s="1"/>
  <c r="D27" i="1"/>
  <c r="M27" i="1" s="1"/>
  <c r="N203" i="1" s="1"/>
  <c r="D28" i="1"/>
  <c r="M28" i="1" s="1"/>
  <c r="N160" i="1" s="1"/>
  <c r="D29" i="1"/>
  <c r="M29" i="1" s="1"/>
  <c r="N209" i="1" s="1"/>
  <c r="D30" i="1"/>
  <c r="M30" i="1" s="1"/>
  <c r="N164" i="1" s="1"/>
  <c r="D31" i="1"/>
  <c r="M31" i="1" s="1"/>
  <c r="D32" i="1"/>
  <c r="M32" i="1" s="1"/>
  <c r="D33" i="1"/>
  <c r="M33" i="1" s="1"/>
  <c r="N153" i="1" s="1"/>
  <c r="D34" i="1"/>
  <c r="M34" i="1" s="1"/>
  <c r="D35" i="1"/>
  <c r="M35" i="1" s="1"/>
  <c r="N176" i="1" s="1"/>
  <c r="D36" i="1"/>
  <c r="M36" i="1" s="1"/>
  <c r="N147" i="1" s="1"/>
  <c r="D37" i="1"/>
  <c r="M37" i="1" s="1"/>
  <c r="N215" i="1" s="1"/>
  <c r="D38" i="1"/>
  <c r="M38" i="1" s="1"/>
  <c r="N157" i="1" s="1"/>
  <c r="D39" i="1"/>
  <c r="M39" i="1" s="1"/>
  <c r="D40" i="1"/>
  <c r="M40" i="1" s="1"/>
  <c r="N140" i="1" s="1"/>
  <c r="D41" i="1"/>
  <c r="M41" i="1" s="1"/>
  <c r="N167" i="1" s="1"/>
  <c r="D42" i="1"/>
  <c r="M42" i="1" s="1"/>
  <c r="N174" i="1" s="1"/>
  <c r="D43" i="1"/>
  <c r="M43" i="1" s="1"/>
  <c r="N144" i="1" s="1"/>
  <c r="D44" i="1"/>
  <c r="M44" i="1" s="1"/>
  <c r="D45" i="1"/>
  <c r="M45" i="1" s="1"/>
  <c r="N181" i="1" s="1"/>
  <c r="D46" i="1"/>
  <c r="M46" i="1" s="1"/>
  <c r="N159" i="1" s="1"/>
  <c r="D47" i="1"/>
  <c r="M47" i="1" s="1"/>
  <c r="N163" i="1" s="1"/>
  <c r="D48" i="1"/>
  <c r="M48" i="1" s="1"/>
  <c r="N194" i="1" s="1"/>
  <c r="D49" i="1"/>
  <c r="M49" i="1" s="1"/>
  <c r="N199" i="1" s="1"/>
  <c r="D50" i="1"/>
  <c r="M50" i="1" s="1"/>
  <c r="N168" i="1" s="1"/>
  <c r="D51" i="1"/>
  <c r="M51" i="1" s="1"/>
  <c r="D52" i="1"/>
  <c r="M52" i="1" s="1"/>
  <c r="D53" i="1"/>
  <c r="M53" i="1" s="1"/>
  <c r="N166" i="1" s="1"/>
  <c r="D54" i="1"/>
  <c r="M54" i="1" s="1"/>
  <c r="N206" i="1" s="1"/>
  <c r="D55" i="1"/>
  <c r="M55" i="1" s="1"/>
  <c r="N155" i="1" s="1"/>
  <c r="D56" i="1"/>
  <c r="M56" i="1" s="1"/>
  <c r="D57" i="1"/>
  <c r="M57" i="1" s="1"/>
  <c r="N204" i="1" s="1"/>
  <c r="D58" i="1"/>
  <c r="M58" i="1" s="1"/>
  <c r="D59" i="1"/>
  <c r="M59" i="1" s="1"/>
  <c r="D60" i="1"/>
  <c r="M60" i="1" s="1"/>
  <c r="N142" i="1" s="1"/>
  <c r="D61" i="1"/>
  <c r="M61" i="1" s="1"/>
  <c r="N217" i="1" s="1"/>
  <c r="D62" i="1"/>
  <c r="M62" i="1" s="1"/>
  <c r="N158" i="1" s="1"/>
  <c r="D63" i="1"/>
  <c r="M63" i="1" s="1"/>
  <c r="N177" i="1" s="1"/>
  <c r="D64" i="1"/>
  <c r="M64" i="1" s="1"/>
  <c r="D65" i="1"/>
  <c r="M65" i="1" s="1"/>
  <c r="N150" i="1" s="1"/>
  <c r="D66" i="1"/>
  <c r="M66" i="1" s="1"/>
  <c r="N210" i="1" s="1"/>
  <c r="D67" i="1"/>
  <c r="M67" i="1" s="1"/>
  <c r="N152" i="1" s="1"/>
  <c r="D68" i="1"/>
  <c r="M68" i="1" s="1"/>
  <c r="D69" i="1"/>
  <c r="M69" i="1" s="1"/>
  <c r="N172" i="1" s="1"/>
  <c r="D70" i="1"/>
  <c r="M70" i="1" s="1"/>
  <c r="D71" i="1"/>
  <c r="M71" i="1" s="1"/>
  <c r="D72" i="1"/>
  <c r="M72" i="1" s="1"/>
  <c r="N179" i="1" s="1"/>
  <c r="D73" i="1"/>
  <c r="M73" i="1" s="1"/>
  <c r="N165" i="1" s="1"/>
  <c r="D74" i="1"/>
  <c r="M74" i="1" s="1"/>
  <c r="N186" i="1" s="1"/>
  <c r="D75" i="1"/>
  <c r="M75" i="1" s="1"/>
  <c r="D76" i="1"/>
  <c r="M76" i="1" s="1"/>
  <c r="D77" i="1"/>
  <c r="M77" i="1" s="1"/>
  <c r="D78" i="1"/>
  <c r="M78" i="1" s="1"/>
  <c r="D79" i="1"/>
  <c r="M79" i="1" s="1"/>
  <c r="D80" i="1"/>
  <c r="M80" i="1" s="1"/>
  <c r="D81" i="1"/>
  <c r="M81" i="1" s="1"/>
  <c r="N195" i="1" s="1"/>
  <c r="D82" i="1"/>
  <c r="M82" i="1" s="1"/>
  <c r="N207" i="1" s="1"/>
  <c r="D83" i="1"/>
  <c r="M83" i="1" s="1"/>
  <c r="N193" i="1" s="1"/>
  <c r="D84" i="1"/>
  <c r="M84" i="1" s="1"/>
  <c r="D85" i="1"/>
  <c r="M85" i="1" s="1"/>
  <c r="D86" i="1"/>
  <c r="M86" i="1" s="1"/>
  <c r="D87" i="1"/>
  <c r="M87" i="1" s="1"/>
  <c r="D88" i="1"/>
  <c r="M88" i="1" s="1"/>
  <c r="D89" i="1"/>
  <c r="M89" i="1" s="1"/>
  <c r="N146" i="1" s="1"/>
  <c r="D90" i="1"/>
  <c r="M90" i="1" s="1"/>
  <c r="N171" i="1" s="1"/>
  <c r="D91" i="1"/>
  <c r="M91" i="1" s="1"/>
  <c r="N162" i="1" s="1"/>
  <c r="D92" i="1"/>
  <c r="M92" i="1" s="1"/>
  <c r="N191" i="1" s="1"/>
  <c r="D93" i="1"/>
  <c r="M93" i="1" s="1"/>
  <c r="N175" i="1" s="1"/>
  <c r="D94" i="1"/>
  <c r="M94" i="1" s="1"/>
  <c r="N190" i="1" s="1"/>
  <c r="D95" i="1"/>
  <c r="M95" i="1" s="1"/>
  <c r="D96" i="1"/>
  <c r="M96" i="1" s="1"/>
  <c r="D97" i="1"/>
  <c r="M97" i="1" s="1"/>
  <c r="N183" i="1" s="1"/>
  <c r="D98" i="1"/>
  <c r="M98" i="1" s="1"/>
  <c r="D99" i="1"/>
  <c r="M99" i="1" s="1"/>
  <c r="D100" i="1"/>
  <c r="M100" i="1" s="1"/>
  <c r="N170" i="1" s="1"/>
  <c r="D101" i="1"/>
  <c r="M101" i="1" s="1"/>
  <c r="N202" i="1" s="1"/>
  <c r="D102" i="1"/>
  <c r="M102" i="1" s="1"/>
  <c r="D103" i="1"/>
  <c r="M103" i="1" s="1"/>
  <c r="D104" i="1"/>
  <c r="M104" i="1" s="1"/>
  <c r="D105" i="1"/>
  <c r="M105" i="1" s="1"/>
  <c r="D106" i="1"/>
  <c r="M106" i="1" s="1"/>
  <c r="N161" i="1" s="1"/>
  <c r="D107" i="1"/>
  <c r="M107" i="1" s="1"/>
  <c r="D108" i="1"/>
  <c r="M108" i="1" s="1"/>
  <c r="D109" i="1"/>
  <c r="M109" i="1" s="1"/>
  <c r="D110" i="1"/>
  <c r="M110" i="1" s="1"/>
  <c r="D111" i="1"/>
  <c r="M111" i="1" s="1"/>
  <c r="D112" i="1"/>
  <c r="M112" i="1" s="1"/>
  <c r="D113" i="1"/>
  <c r="M113" i="1" s="1"/>
  <c r="D114" i="1"/>
  <c r="M114" i="1" s="1"/>
  <c r="N151" i="1" s="1"/>
  <c r="D115" i="1"/>
  <c r="M115" i="1" s="1"/>
  <c r="D116" i="1"/>
  <c r="M116" i="1" s="1"/>
  <c r="D117" i="1"/>
  <c r="M117" i="1" s="1"/>
  <c r="D118" i="1"/>
  <c r="M118" i="1" s="1"/>
  <c r="D119" i="1"/>
  <c r="M119" i="1" s="1"/>
  <c r="N192" i="1" s="1"/>
  <c r="D120" i="1"/>
  <c r="M120" i="1" s="1"/>
  <c r="N145" i="1" s="1"/>
  <c r="D121" i="1"/>
  <c r="M121" i="1" s="1"/>
  <c r="N205" i="1" s="1"/>
  <c r="D122" i="1"/>
  <c r="M122" i="1" s="1"/>
  <c r="N143" i="1" s="1"/>
  <c r="D123" i="1"/>
  <c r="M123" i="1" s="1"/>
  <c r="D124" i="1"/>
  <c r="M124" i="1" s="1"/>
  <c r="N184" i="1" s="1"/>
  <c r="D125" i="1"/>
  <c r="M125" i="1" s="1"/>
  <c r="N156" i="1" s="1"/>
  <c r="D126" i="1"/>
  <c r="M126" i="1" s="1"/>
  <c r="N141" i="1" s="1"/>
  <c r="D127" i="1"/>
  <c r="M127" i="1" s="1"/>
  <c r="N196" i="1" s="1"/>
  <c r="D128" i="1"/>
  <c r="M128" i="1" s="1"/>
  <c r="D129" i="1"/>
  <c r="M129" i="1" s="1"/>
  <c r="D130" i="1"/>
  <c r="M130" i="1" s="1"/>
  <c r="N149" i="1" s="1"/>
  <c r="D131" i="1"/>
  <c r="M131" i="1" s="1"/>
  <c r="D132" i="1"/>
  <c r="M132" i="1" s="1"/>
  <c r="D133" i="1"/>
  <c r="M133" i="1" s="1"/>
  <c r="N148" i="1" s="1"/>
  <c r="D134" i="1"/>
  <c r="M134" i="1" s="1"/>
  <c r="N182" i="1" s="1"/>
  <c r="D135" i="1"/>
  <c r="M135" i="1" s="1"/>
  <c r="D136" i="1"/>
  <c r="M136" i="1" s="1"/>
  <c r="D137" i="1"/>
  <c r="M137" i="1" s="1"/>
  <c r="D138" i="1"/>
  <c r="M138" i="1" s="1"/>
  <c r="D211" i="1"/>
  <c r="M211" i="1" s="1"/>
  <c r="D205" i="1"/>
  <c r="M205" i="1" s="1"/>
  <c r="D213" i="1"/>
  <c r="M213" i="1" s="1"/>
  <c r="D191" i="1"/>
  <c r="M191" i="1" s="1"/>
  <c r="D148" i="1"/>
  <c r="M148" i="1" s="1"/>
  <c r="D158" i="1"/>
  <c r="D175" i="1"/>
  <c r="M175" i="1" s="1"/>
  <c r="D216" i="1"/>
  <c r="M216" i="1" s="1"/>
  <c r="D190" i="1"/>
  <c r="M190" i="1" s="1"/>
  <c r="D199" i="1"/>
  <c r="M199" i="1" s="1"/>
  <c r="D208" i="1"/>
  <c r="M208" i="1" s="1"/>
  <c r="D214" i="1"/>
  <c r="M214" i="1" s="1"/>
  <c r="D180" i="1"/>
  <c r="M180" i="1" s="1"/>
  <c r="D210" i="1"/>
  <c r="D179" i="1"/>
  <c r="M179" i="1" s="1"/>
  <c r="D203" i="1"/>
  <c r="M203" i="1" s="1"/>
  <c r="D194" i="1"/>
  <c r="D163" i="1"/>
  <c r="M163" i="1" s="1"/>
  <c r="D155" i="1"/>
  <c r="M155" i="1" s="1"/>
  <c r="D159" i="1"/>
  <c r="M159" i="1" s="1"/>
  <c r="D151" i="1"/>
  <c r="D154" i="1"/>
  <c r="D201" i="1"/>
  <c r="M201" i="1" s="1"/>
  <c r="D207" i="1"/>
  <c r="M207" i="1" s="1"/>
  <c r="D177" i="1"/>
  <c r="M177" i="1" s="1"/>
  <c r="D206" i="1"/>
  <c r="M206" i="1" s="1"/>
  <c r="D185" i="1"/>
  <c r="M185" i="1" s="1"/>
  <c r="D140" i="1"/>
  <c r="M140" i="1" s="1"/>
  <c r="D171" i="1"/>
  <c r="D153" i="1"/>
  <c r="M153" i="1" s="1"/>
  <c r="D147" i="1"/>
  <c r="M147" i="1" s="1"/>
  <c r="D178" i="1"/>
  <c r="M178" i="1" s="1"/>
  <c r="D161" i="1"/>
  <c r="M161" i="1" s="1"/>
  <c r="D198" i="1"/>
  <c r="M198" i="1" s="1"/>
  <c r="D212" i="1"/>
  <c r="M212" i="1" s="1"/>
  <c r="D160" i="1"/>
  <c r="M160" i="1" s="1"/>
  <c r="D157" i="1"/>
  <c r="D192" i="1"/>
  <c r="D145" i="1"/>
  <c r="M145" i="1" s="1"/>
  <c r="D193" i="1"/>
  <c r="M193" i="1" s="1"/>
  <c r="D195" i="1"/>
  <c r="M195" i="1" s="1"/>
  <c r="D162" i="1"/>
  <c r="M162" i="1" s="1"/>
  <c r="D183" i="1"/>
  <c r="M183" i="1" s="1"/>
  <c r="D144" i="1"/>
  <c r="M144" i="1" s="1"/>
  <c r="D184" i="1"/>
  <c r="D152" i="1"/>
  <c r="M152" i="1" s="1"/>
  <c r="D173" i="1"/>
  <c r="M173" i="1" s="1"/>
  <c r="D168" i="1"/>
  <c r="M168" i="1" s="1"/>
  <c r="D215" i="1"/>
  <c r="D202" i="1"/>
  <c r="D204" i="1"/>
  <c r="M204" i="1" s="1"/>
  <c r="D174" i="1"/>
  <c r="M174" i="1" s="1"/>
  <c r="D156" i="1"/>
  <c r="D217" i="1"/>
  <c r="M217" i="1" s="1"/>
  <c r="D187" i="1"/>
  <c r="M187" i="1" s="1"/>
  <c r="D181" i="1"/>
  <c r="M181" i="1" s="1"/>
  <c r="D143" i="1"/>
  <c r="D165" i="1"/>
  <c r="M165" i="1" s="1"/>
  <c r="D142" i="1"/>
  <c r="M142" i="1" s="1"/>
  <c r="D169" i="1"/>
  <c r="M169" i="1" s="1"/>
  <c r="D167" i="1"/>
  <c r="M167" i="1" s="1"/>
  <c r="D150" i="1"/>
  <c r="M150" i="1" s="1"/>
  <c r="D141" i="1"/>
  <c r="M141" i="1" s="1"/>
  <c r="D197" i="1"/>
  <c r="M197" i="1" s="1"/>
  <c r="D182" i="1"/>
  <c r="M182" i="1" s="1"/>
  <c r="D166" i="1"/>
  <c r="M166" i="1" s="1"/>
  <c r="D186" i="1"/>
  <c r="M186" i="1" s="1"/>
  <c r="D200" i="1"/>
  <c r="M200" i="1" s="1"/>
  <c r="D189" i="1"/>
  <c r="M189" i="1" s="1"/>
  <c r="D149" i="1"/>
  <c r="M149" i="1" s="1"/>
  <c r="D170" i="1"/>
  <c r="M170" i="1" s="1"/>
  <c r="D146" i="1"/>
  <c r="M146" i="1" s="1"/>
  <c r="D164" i="1"/>
  <c r="M164" i="1" s="1"/>
  <c r="D176" i="1"/>
  <c r="M176" i="1" s="1"/>
  <c r="D172" i="1"/>
  <c r="M172" i="1" s="1"/>
  <c r="D209" i="1"/>
  <c r="M209" i="1" s="1"/>
  <c r="D188" i="1"/>
  <c r="D196" i="1"/>
  <c r="M196" i="1" s="1"/>
  <c r="D2" i="1"/>
  <c r="M2" i="1" s="1"/>
  <c r="N212" i="1" s="1"/>
</calcChain>
</file>

<file path=xl/sharedStrings.xml><?xml version="1.0" encoding="utf-8"?>
<sst xmlns="http://schemas.openxmlformats.org/spreadsheetml/2006/main" count="244" uniqueCount="153">
  <si>
    <t>playerID</t>
  </si>
  <si>
    <t>yearID</t>
  </si>
  <si>
    <t>IPouts</t>
  </si>
  <si>
    <t>H</t>
  </si>
  <si>
    <t>ER</t>
  </si>
  <si>
    <t>HR</t>
  </si>
  <si>
    <t>BB</t>
  </si>
  <si>
    <t>SO</t>
  </si>
  <si>
    <t>ERA</t>
  </si>
  <si>
    <t>IBB</t>
  </si>
  <si>
    <t>HBP</t>
  </si>
  <si>
    <t>colonba01</t>
  </si>
  <si>
    <t>sabatcc01</t>
  </si>
  <si>
    <t>greinza01</t>
  </si>
  <si>
    <t>hernafe02</t>
  </si>
  <si>
    <t>hillri01</t>
  </si>
  <si>
    <t>liriafr01</t>
  </si>
  <si>
    <t>verlaju01</t>
  </si>
  <si>
    <t>hamelco01</t>
  </si>
  <si>
    <t>hammeja01</t>
  </si>
  <si>
    <t>lestejo01</t>
  </si>
  <si>
    <t>sanchan01</t>
  </si>
  <si>
    <t>shielja02</t>
  </si>
  <si>
    <t>baileho02</t>
  </si>
  <si>
    <t>happja01</t>
  </si>
  <si>
    <t>kenneia01</t>
  </si>
  <si>
    <t>estrama01</t>
  </si>
  <si>
    <t>gonzagi01</t>
  </si>
  <si>
    <t>kershcl01</t>
  </si>
  <si>
    <t>leblawa01</t>
  </si>
  <si>
    <t>mortoch02</t>
  </si>
  <si>
    <t>priceda01</t>
  </si>
  <si>
    <t>richacl01</t>
  </si>
  <si>
    <t>scherma01</t>
  </si>
  <si>
    <t>bumgama01</t>
  </si>
  <si>
    <t>cahiltr01</t>
  </si>
  <si>
    <t>carraca01</t>
  </si>
  <si>
    <t>chacijh01</t>
  </si>
  <si>
    <t>hollade01</t>
  </si>
  <si>
    <t>porceri01</t>
  </si>
  <si>
    <t>zimmejo02</t>
  </si>
  <si>
    <t>arrieja01</t>
  </si>
  <si>
    <t>cashnan01</t>
  </si>
  <si>
    <t>leakemi01</t>
  </si>
  <si>
    <t>minormi01</t>
  </si>
  <si>
    <t>novaiv01</t>
  </si>
  <si>
    <t>rossty01</t>
  </si>
  <si>
    <t>salech01</t>
  </si>
  <si>
    <t>strasst01</t>
  </si>
  <si>
    <t>chatwty01</t>
  </si>
  <si>
    <t>cobbal01</t>
  </si>
  <si>
    <t>duffyda01</t>
  </si>
  <si>
    <t>fiersmi01</t>
  </si>
  <si>
    <t>klubeco01</t>
  </si>
  <si>
    <t>lynnla01</t>
  </si>
  <si>
    <t>moorema02</t>
  </si>
  <si>
    <t>santihe01</t>
  </si>
  <si>
    <t>teherju01</t>
  </si>
  <si>
    <t>bauertr01</t>
  </si>
  <si>
    <t>bundydy01</t>
  </si>
  <si>
    <t>chenwe02</t>
  </si>
  <si>
    <t>corbipa01</t>
  </si>
  <si>
    <t>harvema01</t>
  </si>
  <si>
    <t>keuchda01</t>
  </si>
  <si>
    <t>mikolmi01</t>
  </si>
  <si>
    <t>odorija01</t>
  </si>
  <si>
    <t>quintjo01</t>
  </si>
  <si>
    <t>skaggty01</t>
  </si>
  <si>
    <t>straida01</t>
  </si>
  <si>
    <t>bettich01</t>
  </si>
  <si>
    <t>colege01</t>
  </si>
  <si>
    <t>erlinro01</t>
  </si>
  <si>
    <t>gausmke01</t>
  </si>
  <si>
    <t>gibsoky01</t>
  </si>
  <si>
    <t>grayso01</t>
  </si>
  <si>
    <t>martica04</t>
  </si>
  <si>
    <t>paxtoja01</t>
  </si>
  <si>
    <t>roarkta01</t>
  </si>
  <si>
    <t>wheelza01</t>
  </si>
  <si>
    <t>woodal02</t>
  </si>
  <si>
    <t>anderch01</t>
  </si>
  <si>
    <t>degroja01</t>
  </si>
  <si>
    <t>desclan01</t>
  </si>
  <si>
    <t>foltymi01</t>
  </si>
  <si>
    <t>gonzama02</t>
  </si>
  <si>
    <t>heanean01</t>
  </si>
  <si>
    <t>hendrky01</t>
  </si>
  <si>
    <t>rayro02</t>
  </si>
  <si>
    <t>sanchaa01</t>
  </si>
  <si>
    <t>stromma01</t>
  </si>
  <si>
    <t>tanakma01</t>
  </si>
  <si>
    <t>boydma01</t>
  </si>
  <si>
    <t>godleza01</t>
  </si>
  <si>
    <t>grayjo02</t>
  </si>
  <si>
    <t>guerrju02</t>
  </si>
  <si>
    <t>matzst01</t>
  </si>
  <si>
    <t>mcculla02</t>
  </si>
  <si>
    <t>montgmi01</t>
  </si>
  <si>
    <t>nolaaa01</t>
  </si>
  <si>
    <t>rodonca01</t>
  </si>
  <si>
    <t>rodried05</t>
  </si>
  <si>
    <t>severlu01</t>
  </si>
  <si>
    <t>syndeno01</t>
  </si>
  <si>
    <t>urenajo01</t>
  </si>
  <si>
    <t>velasvi01</t>
  </si>
  <si>
    <t>anderty01</t>
  </si>
  <si>
    <t>berrijo01</t>
  </si>
  <si>
    <t>blachty01</t>
  </si>
  <si>
    <t>clevimi01</t>
  </si>
  <si>
    <t>eflinza01</t>
  </si>
  <si>
    <t>fulmemi01</t>
  </si>
  <si>
    <t>gantjo01</t>
  </si>
  <si>
    <t>giolilu01</t>
  </si>
  <si>
    <t>lopezre01</t>
  </si>
  <si>
    <t>lugose01</t>
  </si>
  <si>
    <t>maedake01</t>
  </si>
  <si>
    <t>manaese01</t>
  </si>
  <si>
    <t>marquge01</t>
  </si>
  <si>
    <t>mengdda01</t>
  </si>
  <si>
    <t>musgrjo01</t>
  </si>
  <si>
    <t>snellbl01</t>
  </si>
  <si>
    <t>stratch01</t>
  </si>
  <si>
    <t>stripro01</t>
  </si>
  <si>
    <t>suterbr01</t>
  </si>
  <si>
    <t>taillja01</t>
  </si>
  <si>
    <t>weavelu01</t>
  </si>
  <si>
    <t>willitr01</t>
  </si>
  <si>
    <t>buehlwa01</t>
  </si>
  <si>
    <t>castilu02</t>
  </si>
  <si>
    <t>coveydy01</t>
  </si>
  <si>
    <t>flaheja01</t>
  </si>
  <si>
    <t>freelky01</t>
  </si>
  <si>
    <t>gavigsa01</t>
  </si>
  <si>
    <t>junisja01</t>
  </si>
  <si>
    <t>mahlety01</t>
  </si>
  <si>
    <t>newcose01</t>
  </si>
  <si>
    <t>pivetni01</t>
  </si>
  <si>
    <t>romansa01</t>
  </si>
  <si>
    <t>barrija01</t>
  </si>
  <si>
    <t>biebesh01</t>
  </si>
  <si>
    <t>hessda01</t>
  </si>
  <si>
    <t>kellebr01</t>
  </si>
  <si>
    <t>lauerer01</t>
  </si>
  <si>
    <t>lucchjo01</t>
  </si>
  <si>
    <t>richatr01</t>
  </si>
  <si>
    <t>rodride01</t>
  </si>
  <si>
    <t>suarean01</t>
  </si>
  <si>
    <t>yarbrry01</t>
  </si>
  <si>
    <t>DICE</t>
  </si>
  <si>
    <t>INN</t>
  </si>
  <si>
    <t>DICE18</t>
  </si>
  <si>
    <t>ERA19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</si>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</sst>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ERA  19 vs DICE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Pitching!$O$139</c:f>
              <c:strCache>
                <c:ptCount val="1"/>
                <c:pt idx="0">
                  <c:v>ERA19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118110236220471E-2"/>
                  <c:y val="-0.321899241761446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300" baseline="0"/>
                      <a:t>y = 0.4397x + 2.4365</a:t>
                    </a:r>
                    <a:br>
                      <a:rPr lang="en-US" sz="1300" baseline="0"/>
                    </a:br>
                    <a:r>
                      <a:rPr lang="en-US" sz="1300" baseline="0"/>
                      <a:t>R² = 0.1352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Pitching!$N$140:$N$217</c:f>
              <c:numCache>
                <c:formatCode>General</c:formatCode>
                <c:ptCount val="78"/>
                <c:pt idx="0">
                  <c:v>5.5346153846153845</c:v>
                </c:pt>
                <c:pt idx="1">
                  <c:v>5.3767857142857149</c:v>
                </c:pt>
                <c:pt idx="2">
                  <c:v>5.1632911392405063</c:v>
                </c:pt>
                <c:pt idx="3">
                  <c:v>5.1379008746355685</c:v>
                </c:pt>
                <c:pt idx="4">
                  <c:v>5.1271844660194175</c:v>
                </c:pt>
                <c:pt idx="5">
                  <c:v>4.821739130434783</c:v>
                </c:pt>
                <c:pt idx="6">
                  <c:v>4.8208121827411166</c:v>
                </c:pt>
                <c:pt idx="7">
                  <c:v>4.8191650853889945</c:v>
                </c:pt>
                <c:pt idx="8">
                  <c:v>4.7514657980456025</c:v>
                </c:pt>
                <c:pt idx="9">
                  <c:v>4.7380952380952381</c:v>
                </c:pt>
                <c:pt idx="10">
                  <c:v>4.661290322580645</c:v>
                </c:pt>
                <c:pt idx="11">
                  <c:v>4.6294117647058819</c:v>
                </c:pt>
                <c:pt idx="12">
                  <c:v>4.5999999999999996</c:v>
                </c:pt>
                <c:pt idx="13">
                  <c:v>4.5971751412429382</c:v>
                </c:pt>
                <c:pt idx="14">
                  <c:v>4.5893992932862195</c:v>
                </c:pt>
                <c:pt idx="15">
                  <c:v>4.5844720496894409</c:v>
                </c:pt>
                <c:pt idx="16">
                  <c:v>4.5017857142857141</c:v>
                </c:pt>
                <c:pt idx="17">
                  <c:v>4.4250478011472278</c:v>
                </c:pt>
                <c:pt idx="18">
                  <c:v>4.3866242038216559</c:v>
                </c:pt>
                <c:pt idx="19">
                  <c:v>4.3857142857142861</c:v>
                </c:pt>
                <c:pt idx="20">
                  <c:v>4.3495412844036698</c:v>
                </c:pt>
                <c:pt idx="21">
                  <c:v>4.321024258760108</c:v>
                </c:pt>
                <c:pt idx="22">
                  <c:v>4.3</c:v>
                </c:pt>
                <c:pt idx="23">
                  <c:v>4.2728880157170925</c:v>
                </c:pt>
                <c:pt idx="24">
                  <c:v>4.258964879852126</c:v>
                </c:pt>
                <c:pt idx="25">
                  <c:v>4.2538461538461538</c:v>
                </c:pt>
                <c:pt idx="26">
                  <c:v>4.2358024691358027</c:v>
                </c:pt>
                <c:pt idx="27">
                  <c:v>4.1945945945945944</c:v>
                </c:pt>
                <c:pt idx="28">
                  <c:v>4.1892494929006086</c:v>
                </c:pt>
                <c:pt idx="29">
                  <c:v>4.1233393177737883</c:v>
                </c:pt>
                <c:pt idx="30">
                  <c:v>4.1052770448548817</c:v>
                </c:pt>
                <c:pt idx="31">
                  <c:v>4.1051150895140669</c:v>
                </c:pt>
                <c:pt idx="32">
                  <c:v>4.0999999999999996</c:v>
                </c:pt>
                <c:pt idx="33">
                  <c:v>4.0966101694915258</c:v>
                </c:pt>
                <c:pt idx="34">
                  <c:v>4.0400386847195362</c:v>
                </c:pt>
                <c:pt idx="35">
                  <c:v>4.0023136246786635</c:v>
                </c:pt>
                <c:pt idx="36">
                  <c:v>3.9579545454545455</c:v>
                </c:pt>
                <c:pt idx="37">
                  <c:v>3.9525641025641027</c:v>
                </c:pt>
                <c:pt idx="38">
                  <c:v>3.9519163763066203</c:v>
                </c:pt>
                <c:pt idx="39">
                  <c:v>3.8615894039735101</c:v>
                </c:pt>
                <c:pt idx="40">
                  <c:v>3.8590987868284228</c:v>
                </c:pt>
                <c:pt idx="41">
                  <c:v>3.8558593750000001</c:v>
                </c:pt>
                <c:pt idx="42">
                  <c:v>3.852442996742671</c:v>
                </c:pt>
                <c:pt idx="43">
                  <c:v>3.8343750000000001</c:v>
                </c:pt>
                <c:pt idx="44">
                  <c:v>3.7842105263157895</c:v>
                </c:pt>
                <c:pt idx="45">
                  <c:v>3.778391959798995</c:v>
                </c:pt>
                <c:pt idx="46">
                  <c:v>3.7136363636363638</c:v>
                </c:pt>
                <c:pt idx="47">
                  <c:v>3.6874799357945429</c:v>
                </c:pt>
                <c:pt idx="48">
                  <c:v>3.6387149917627677</c:v>
                </c:pt>
                <c:pt idx="49">
                  <c:v>3.627687296416938</c:v>
                </c:pt>
                <c:pt idx="50">
                  <c:v>3.6089974293059126</c:v>
                </c:pt>
                <c:pt idx="51">
                  <c:v>3.6076923076923078</c:v>
                </c:pt>
                <c:pt idx="52">
                  <c:v>3.6028901734104046</c:v>
                </c:pt>
                <c:pt idx="53">
                  <c:v>3.5609756097560976</c:v>
                </c:pt>
                <c:pt idx="54">
                  <c:v>3.5311377245508981</c:v>
                </c:pt>
                <c:pt idx="55">
                  <c:v>3.5133016627078386</c:v>
                </c:pt>
                <c:pt idx="56">
                  <c:v>3.4818181818181819</c:v>
                </c:pt>
                <c:pt idx="57">
                  <c:v>3.46</c:v>
                </c:pt>
                <c:pt idx="58">
                  <c:v>3.416326530612245</c:v>
                </c:pt>
                <c:pt idx="59">
                  <c:v>3.37</c:v>
                </c:pt>
                <c:pt idx="60">
                  <c:v>3.3622950819672131</c:v>
                </c:pt>
                <c:pt idx="61">
                  <c:v>3.2794019933554819</c:v>
                </c:pt>
                <c:pt idx="62">
                  <c:v>3.2515957446808512</c:v>
                </c:pt>
                <c:pt idx="63">
                  <c:v>3.1877513711151737</c:v>
                </c:pt>
                <c:pt idx="64">
                  <c:v>3.1748440748440747</c:v>
                </c:pt>
                <c:pt idx="65">
                  <c:v>3.1697674418604653</c:v>
                </c:pt>
                <c:pt idx="66">
                  <c:v>3.1247933884297523</c:v>
                </c:pt>
                <c:pt idx="67">
                  <c:v>2.9980582524271844</c:v>
                </c:pt>
                <c:pt idx="68">
                  <c:v>2.9916797488226061</c:v>
                </c:pt>
                <c:pt idx="69">
                  <c:v>2.9173431734317345</c:v>
                </c:pt>
                <c:pt idx="70">
                  <c:v>2.7825053995680347</c:v>
                </c:pt>
                <c:pt idx="71">
                  <c:v>2.721495327102804</c:v>
                </c:pt>
                <c:pt idx="72">
                  <c:v>2.6468277945619336</c:v>
                </c:pt>
                <c:pt idx="73">
                  <c:v>2.6407653910149751</c:v>
                </c:pt>
                <c:pt idx="74">
                  <c:v>2.4550000000000001</c:v>
                </c:pt>
                <c:pt idx="75">
                  <c:v>2.4098859315589354</c:v>
                </c:pt>
                <c:pt idx="76">
                  <c:v>1.9663594470046084</c:v>
                </c:pt>
                <c:pt idx="77">
                  <c:v>1.9164556962025316</c:v>
                </c:pt>
              </c:numCache>
            </c:numRef>
          </c:xVal>
          <c:yVal>
            <c:numRef>
              <c:f>Pitching!$O$140:$O$217</c:f>
              <c:numCache>
                <c:formatCode>General</c:formatCode>
                <c:ptCount val="78"/>
                <c:pt idx="0">
                  <c:v>3.41</c:v>
                </c:pt>
                <c:pt idx="1">
                  <c:v>5.14</c:v>
                </c:pt>
                <c:pt idx="2">
                  <c:v>4.21</c:v>
                </c:pt>
                <c:pt idx="3">
                  <c:v>3.81</c:v>
                </c:pt>
                <c:pt idx="4">
                  <c:v>4.79</c:v>
                </c:pt>
                <c:pt idx="5">
                  <c:v>3.89</c:v>
                </c:pt>
                <c:pt idx="6">
                  <c:v>6.91</c:v>
                </c:pt>
                <c:pt idx="7">
                  <c:v>3.81</c:v>
                </c:pt>
                <c:pt idx="8">
                  <c:v>3.67</c:v>
                </c:pt>
                <c:pt idx="9">
                  <c:v>6.07</c:v>
                </c:pt>
                <c:pt idx="10">
                  <c:v>4.34</c:v>
                </c:pt>
                <c:pt idx="11">
                  <c:v>3.9</c:v>
                </c:pt>
                <c:pt idx="12">
                  <c:v>4.21</c:v>
                </c:pt>
                <c:pt idx="13">
                  <c:v>5.24</c:v>
                </c:pt>
                <c:pt idx="14">
                  <c:v>5.38</c:v>
                </c:pt>
                <c:pt idx="15">
                  <c:v>4.72</c:v>
                </c:pt>
                <c:pt idx="16">
                  <c:v>4.45</c:v>
                </c:pt>
                <c:pt idx="17">
                  <c:v>4.68</c:v>
                </c:pt>
                <c:pt idx="18">
                  <c:v>3.59</c:v>
                </c:pt>
                <c:pt idx="19">
                  <c:v>4.5599999999999996</c:v>
                </c:pt>
                <c:pt idx="20">
                  <c:v>4.46</c:v>
                </c:pt>
                <c:pt idx="21">
                  <c:v>4.34</c:v>
                </c:pt>
                <c:pt idx="22">
                  <c:v>4.18</c:v>
                </c:pt>
                <c:pt idx="23">
                  <c:v>3.4</c:v>
                </c:pt>
                <c:pt idx="24">
                  <c:v>4.24</c:v>
                </c:pt>
                <c:pt idx="25">
                  <c:v>4.13</c:v>
                </c:pt>
                <c:pt idx="26">
                  <c:v>5.71</c:v>
                </c:pt>
                <c:pt idx="27">
                  <c:v>4.6399999999999997</c:v>
                </c:pt>
                <c:pt idx="28">
                  <c:v>3.51</c:v>
                </c:pt>
                <c:pt idx="29">
                  <c:v>4.2699999999999996</c:v>
                </c:pt>
                <c:pt idx="30">
                  <c:v>4.5</c:v>
                </c:pt>
                <c:pt idx="31">
                  <c:v>2.87</c:v>
                </c:pt>
                <c:pt idx="32">
                  <c:v>4.95</c:v>
                </c:pt>
                <c:pt idx="33">
                  <c:v>4.84</c:v>
                </c:pt>
                <c:pt idx="34">
                  <c:v>3.84</c:v>
                </c:pt>
                <c:pt idx="35">
                  <c:v>3.9</c:v>
                </c:pt>
                <c:pt idx="36">
                  <c:v>4.28</c:v>
                </c:pt>
                <c:pt idx="37">
                  <c:v>4.45</c:v>
                </c:pt>
                <c:pt idx="38">
                  <c:v>5.52</c:v>
                </c:pt>
                <c:pt idx="39">
                  <c:v>2.75</c:v>
                </c:pt>
                <c:pt idx="40">
                  <c:v>3.68</c:v>
                </c:pt>
                <c:pt idx="41">
                  <c:v>5.38</c:v>
                </c:pt>
                <c:pt idx="42">
                  <c:v>2.96</c:v>
                </c:pt>
                <c:pt idx="43">
                  <c:v>4.13</c:v>
                </c:pt>
                <c:pt idx="44">
                  <c:v>4.91</c:v>
                </c:pt>
                <c:pt idx="45">
                  <c:v>3.46</c:v>
                </c:pt>
                <c:pt idx="46">
                  <c:v>4.91</c:v>
                </c:pt>
                <c:pt idx="47">
                  <c:v>2.9</c:v>
                </c:pt>
                <c:pt idx="48">
                  <c:v>6.73</c:v>
                </c:pt>
                <c:pt idx="49">
                  <c:v>3.75</c:v>
                </c:pt>
                <c:pt idx="50">
                  <c:v>3.81</c:v>
                </c:pt>
                <c:pt idx="51">
                  <c:v>3.32</c:v>
                </c:pt>
                <c:pt idx="52">
                  <c:v>4.4400000000000004</c:v>
                </c:pt>
                <c:pt idx="53">
                  <c:v>3.85</c:v>
                </c:pt>
                <c:pt idx="54">
                  <c:v>3.05</c:v>
                </c:pt>
                <c:pt idx="55">
                  <c:v>4.1900000000000004</c:v>
                </c:pt>
                <c:pt idx="56">
                  <c:v>5.98</c:v>
                </c:pt>
                <c:pt idx="57">
                  <c:v>2.71</c:v>
                </c:pt>
                <c:pt idx="58">
                  <c:v>4.76</c:v>
                </c:pt>
                <c:pt idx="59">
                  <c:v>3.99</c:v>
                </c:pt>
                <c:pt idx="60">
                  <c:v>4.54</c:v>
                </c:pt>
                <c:pt idx="61">
                  <c:v>4.16</c:v>
                </c:pt>
                <c:pt idx="62">
                  <c:v>4.04</c:v>
                </c:pt>
                <c:pt idx="63">
                  <c:v>3.96</c:v>
                </c:pt>
                <c:pt idx="64">
                  <c:v>3.82</c:v>
                </c:pt>
                <c:pt idx="65">
                  <c:v>3.28</c:v>
                </c:pt>
                <c:pt idx="66">
                  <c:v>3.03</c:v>
                </c:pt>
                <c:pt idx="67">
                  <c:v>3.26</c:v>
                </c:pt>
                <c:pt idx="68">
                  <c:v>3.87</c:v>
                </c:pt>
                <c:pt idx="69">
                  <c:v>4.29</c:v>
                </c:pt>
                <c:pt idx="70">
                  <c:v>4.28</c:v>
                </c:pt>
                <c:pt idx="71">
                  <c:v>2.58</c:v>
                </c:pt>
                <c:pt idx="72">
                  <c:v>2.92</c:v>
                </c:pt>
                <c:pt idx="73">
                  <c:v>2.5</c:v>
                </c:pt>
                <c:pt idx="74">
                  <c:v>3.25</c:v>
                </c:pt>
                <c:pt idx="75">
                  <c:v>3.79</c:v>
                </c:pt>
                <c:pt idx="76">
                  <c:v>2.4300000000000002</c:v>
                </c:pt>
                <c:pt idx="77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7-444B-A499-3871CB64A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07672"/>
        <c:axId val="1054012264"/>
      </c:scatterChart>
      <c:valAx>
        <c:axId val="105400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DICE 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12264"/>
        <c:crosses val="autoZero"/>
        <c:crossBetween val="midCat"/>
      </c:valAx>
      <c:valAx>
        <c:axId val="105401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ERA 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0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120699</xdr:colOff>
      <xdr:row>185</xdr:row>
      <xdr:rowOff>84124</xdr:rowOff>
    </xdr:from>
    <xdr:to>
      <xdr:col>26</xdr:col>
      <xdr:colOff>585215</xdr:colOff>
      <xdr:row>204</xdr:row>
      <xdr:rowOff>7315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B03A1-E79C-45AA-8085-6D53D8376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7"/>
  <sheetViews>
    <sheetView tabSelected="1" topLeftCell="H175" workbookViewId="0">
      <selection activeCell="X184" sqref="X184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149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148</v>
      </c>
    </row>
    <row r="2" spans="1:13" x14ac:dyDescent="0.3">
      <c r="A2" t="s">
        <v>33</v>
      </c>
      <c r="B2">
        <v>2018</v>
      </c>
      <c r="C2">
        <v>662</v>
      </c>
      <c r="D2">
        <f>C2/3</f>
        <v>220.66666666666666</v>
      </c>
      <c r="E2">
        <v>150</v>
      </c>
      <c r="F2">
        <v>62</v>
      </c>
      <c r="G2">
        <v>23</v>
      </c>
      <c r="H2">
        <v>51</v>
      </c>
      <c r="I2">
        <v>300</v>
      </c>
      <c r="J2">
        <v>2.5299999999999998</v>
      </c>
      <c r="K2">
        <v>4</v>
      </c>
      <c r="L2">
        <v>12</v>
      </c>
      <c r="M2">
        <f>3.1+((13*G2+3*(H2+K2+L2)-2*I2)/D2)</f>
        <v>2.6468277945619336</v>
      </c>
    </row>
    <row r="3" spans="1:13" x14ac:dyDescent="0.3">
      <c r="A3" t="s">
        <v>81</v>
      </c>
      <c r="B3">
        <v>2018</v>
      </c>
      <c r="C3">
        <v>651</v>
      </c>
      <c r="D3">
        <f t="shared" ref="D3:D66" si="0">C3/3</f>
        <v>217</v>
      </c>
      <c r="E3">
        <v>152</v>
      </c>
      <c r="F3">
        <v>41</v>
      </c>
      <c r="G3">
        <v>10</v>
      </c>
      <c r="H3">
        <v>46</v>
      </c>
      <c r="I3">
        <v>269</v>
      </c>
      <c r="J3">
        <v>1.7</v>
      </c>
      <c r="K3">
        <v>3</v>
      </c>
      <c r="L3">
        <v>5</v>
      </c>
      <c r="M3">
        <f t="shared" ref="M3:M66" si="1">3.1+((13*G3+3*(H3+K3+L3)-2*I3)/D3)</f>
        <v>1.9663594470046084</v>
      </c>
    </row>
    <row r="4" spans="1:13" x14ac:dyDescent="0.3">
      <c r="A4" t="s">
        <v>53</v>
      </c>
      <c r="B4">
        <v>2018</v>
      </c>
      <c r="C4">
        <v>645</v>
      </c>
      <c r="D4">
        <f t="shared" si="0"/>
        <v>215</v>
      </c>
      <c r="E4">
        <v>179</v>
      </c>
      <c r="F4">
        <v>69</v>
      </c>
      <c r="G4">
        <v>25</v>
      </c>
      <c r="H4">
        <v>34</v>
      </c>
      <c r="I4">
        <v>222</v>
      </c>
      <c r="J4">
        <v>2.89</v>
      </c>
      <c r="K4">
        <v>0</v>
      </c>
      <c r="L4">
        <v>3</v>
      </c>
      <c r="M4">
        <f t="shared" si="1"/>
        <v>3.0627906976744188</v>
      </c>
    </row>
    <row r="5" spans="1:13" x14ac:dyDescent="0.3">
      <c r="A5" t="s">
        <v>17</v>
      </c>
      <c r="B5">
        <v>2018</v>
      </c>
      <c r="C5">
        <v>642</v>
      </c>
      <c r="D5">
        <f t="shared" si="0"/>
        <v>214</v>
      </c>
      <c r="E5">
        <v>156</v>
      </c>
      <c r="F5">
        <v>60</v>
      </c>
      <c r="G5">
        <v>28</v>
      </c>
      <c r="H5">
        <v>37</v>
      </c>
      <c r="I5">
        <v>290</v>
      </c>
      <c r="J5">
        <v>2.52</v>
      </c>
      <c r="K5">
        <v>0</v>
      </c>
      <c r="L5">
        <v>8</v>
      </c>
      <c r="M5">
        <f t="shared" si="1"/>
        <v>2.721495327102804</v>
      </c>
    </row>
    <row r="6" spans="1:13" x14ac:dyDescent="0.3">
      <c r="A6" t="s">
        <v>98</v>
      </c>
      <c r="B6">
        <v>2018</v>
      </c>
      <c r="C6">
        <v>637</v>
      </c>
      <c r="D6">
        <f t="shared" si="0"/>
        <v>212.33333333333334</v>
      </c>
      <c r="E6">
        <v>149</v>
      </c>
      <c r="F6">
        <v>56</v>
      </c>
      <c r="G6">
        <v>17</v>
      </c>
      <c r="H6">
        <v>58</v>
      </c>
      <c r="I6">
        <v>224</v>
      </c>
      <c r="J6">
        <v>2.37</v>
      </c>
      <c r="K6">
        <v>3</v>
      </c>
      <c r="L6">
        <v>7</v>
      </c>
      <c r="M6">
        <f t="shared" si="1"/>
        <v>2.9916797488226061</v>
      </c>
    </row>
    <row r="7" spans="1:13" x14ac:dyDescent="0.3">
      <c r="A7" t="s">
        <v>13</v>
      </c>
      <c r="B7">
        <v>2018</v>
      </c>
      <c r="C7">
        <v>623</v>
      </c>
      <c r="D7">
        <f t="shared" si="0"/>
        <v>207.66666666666666</v>
      </c>
      <c r="E7">
        <v>181</v>
      </c>
      <c r="F7">
        <v>74</v>
      </c>
      <c r="G7">
        <v>28</v>
      </c>
      <c r="H7">
        <v>43</v>
      </c>
      <c r="I7">
        <v>199</v>
      </c>
      <c r="J7">
        <v>3.21</v>
      </c>
      <c r="K7">
        <v>3</v>
      </c>
      <c r="L7">
        <v>6</v>
      </c>
      <c r="M7">
        <f t="shared" si="1"/>
        <v>3.6874799357945429</v>
      </c>
    </row>
    <row r="8" spans="1:13" x14ac:dyDescent="0.3">
      <c r="A8" t="s">
        <v>63</v>
      </c>
      <c r="B8">
        <v>2018</v>
      </c>
      <c r="C8">
        <v>614</v>
      </c>
      <c r="D8">
        <f t="shared" si="0"/>
        <v>204.66666666666666</v>
      </c>
      <c r="E8">
        <v>211</v>
      </c>
      <c r="F8">
        <v>85</v>
      </c>
      <c r="G8">
        <v>18</v>
      </c>
      <c r="H8">
        <v>58</v>
      </c>
      <c r="I8">
        <v>153</v>
      </c>
      <c r="J8">
        <v>3.74</v>
      </c>
      <c r="K8">
        <v>0</v>
      </c>
      <c r="L8">
        <v>2</v>
      </c>
      <c r="M8">
        <f t="shared" si="1"/>
        <v>3.627687296416938</v>
      </c>
    </row>
    <row r="9" spans="1:13" x14ac:dyDescent="0.3">
      <c r="A9" t="s">
        <v>22</v>
      </c>
      <c r="B9">
        <v>2018</v>
      </c>
      <c r="C9">
        <v>614</v>
      </c>
      <c r="D9">
        <f t="shared" si="0"/>
        <v>204.66666666666666</v>
      </c>
      <c r="E9">
        <v>190</v>
      </c>
      <c r="F9">
        <v>103</v>
      </c>
      <c r="G9">
        <v>34</v>
      </c>
      <c r="H9">
        <v>78</v>
      </c>
      <c r="I9">
        <v>154</v>
      </c>
      <c r="J9">
        <v>4.53</v>
      </c>
      <c r="K9">
        <v>0</v>
      </c>
      <c r="L9">
        <v>9</v>
      </c>
      <c r="M9">
        <f t="shared" si="1"/>
        <v>5.0299674267100976</v>
      </c>
    </row>
    <row r="10" spans="1:13" x14ac:dyDescent="0.3">
      <c r="A10" t="s">
        <v>131</v>
      </c>
      <c r="B10">
        <v>2018</v>
      </c>
      <c r="C10">
        <v>607</v>
      </c>
      <c r="D10">
        <f t="shared" si="0"/>
        <v>202.33333333333334</v>
      </c>
      <c r="E10">
        <v>182</v>
      </c>
      <c r="F10">
        <v>64</v>
      </c>
      <c r="G10">
        <v>17</v>
      </c>
      <c r="H10">
        <v>70</v>
      </c>
      <c r="I10">
        <v>173</v>
      </c>
      <c r="J10">
        <v>2.85</v>
      </c>
      <c r="K10">
        <v>2</v>
      </c>
      <c r="L10">
        <v>6</v>
      </c>
      <c r="M10">
        <f t="shared" si="1"/>
        <v>3.6387149917627677</v>
      </c>
    </row>
    <row r="11" spans="1:13" x14ac:dyDescent="0.3">
      <c r="A11" t="s">
        <v>64</v>
      </c>
      <c r="B11">
        <v>2018</v>
      </c>
      <c r="C11">
        <v>602</v>
      </c>
      <c r="D11">
        <f t="shared" si="0"/>
        <v>200.66666666666666</v>
      </c>
      <c r="E11">
        <v>186</v>
      </c>
      <c r="F11">
        <v>63</v>
      </c>
      <c r="G11">
        <v>16</v>
      </c>
      <c r="H11">
        <v>29</v>
      </c>
      <c r="I11">
        <v>146</v>
      </c>
      <c r="J11">
        <v>2.83</v>
      </c>
      <c r="K11">
        <v>4</v>
      </c>
      <c r="L11">
        <v>7</v>
      </c>
      <c r="M11">
        <f t="shared" si="1"/>
        <v>3.2794019933554819</v>
      </c>
    </row>
    <row r="12" spans="1:13" x14ac:dyDescent="0.3">
      <c r="A12" t="s">
        <v>70</v>
      </c>
      <c r="B12">
        <v>2018</v>
      </c>
      <c r="C12">
        <v>601</v>
      </c>
      <c r="D12">
        <f t="shared" si="0"/>
        <v>200.33333333333334</v>
      </c>
      <c r="E12">
        <v>143</v>
      </c>
      <c r="F12">
        <v>64</v>
      </c>
      <c r="G12">
        <v>19</v>
      </c>
      <c r="H12">
        <v>64</v>
      </c>
      <c r="I12">
        <v>276</v>
      </c>
      <c r="J12">
        <v>2.88</v>
      </c>
      <c r="K12">
        <v>0</v>
      </c>
      <c r="L12">
        <v>7</v>
      </c>
      <c r="M12">
        <f t="shared" si="1"/>
        <v>2.6407653910149751</v>
      </c>
    </row>
    <row r="13" spans="1:13" x14ac:dyDescent="0.3">
      <c r="A13" t="s">
        <v>108</v>
      </c>
      <c r="B13">
        <v>2018</v>
      </c>
      <c r="C13">
        <v>600</v>
      </c>
      <c r="D13">
        <f t="shared" si="0"/>
        <v>200</v>
      </c>
      <c r="E13">
        <v>164</v>
      </c>
      <c r="F13">
        <v>67</v>
      </c>
      <c r="G13">
        <v>21</v>
      </c>
      <c r="H13">
        <v>67</v>
      </c>
      <c r="I13">
        <v>207</v>
      </c>
      <c r="J13">
        <v>3.02</v>
      </c>
      <c r="K13">
        <v>0</v>
      </c>
      <c r="L13">
        <v>4</v>
      </c>
      <c r="M13">
        <f t="shared" si="1"/>
        <v>3.46</v>
      </c>
    </row>
    <row r="14" spans="1:13" x14ac:dyDescent="0.3">
      <c r="A14" t="s">
        <v>61</v>
      </c>
      <c r="B14">
        <v>2018</v>
      </c>
      <c r="C14">
        <v>600</v>
      </c>
      <c r="D14">
        <f t="shared" si="0"/>
        <v>200</v>
      </c>
      <c r="E14">
        <v>162</v>
      </c>
      <c r="F14">
        <v>70</v>
      </c>
      <c r="G14">
        <v>15</v>
      </c>
      <c r="H14">
        <v>48</v>
      </c>
      <c r="I14">
        <v>246</v>
      </c>
      <c r="J14">
        <v>3.15</v>
      </c>
      <c r="K14">
        <v>3</v>
      </c>
      <c r="L14">
        <v>5</v>
      </c>
      <c r="M14">
        <f t="shared" si="1"/>
        <v>2.4550000000000001</v>
      </c>
    </row>
    <row r="15" spans="1:13" x14ac:dyDescent="0.3">
      <c r="A15" t="s">
        <v>86</v>
      </c>
      <c r="B15">
        <v>2018</v>
      </c>
      <c r="C15">
        <v>597</v>
      </c>
      <c r="D15">
        <f t="shared" si="0"/>
        <v>199</v>
      </c>
      <c r="E15">
        <v>184</v>
      </c>
      <c r="F15">
        <v>76</v>
      </c>
      <c r="G15">
        <v>22</v>
      </c>
      <c r="H15">
        <v>44</v>
      </c>
      <c r="I15">
        <v>161</v>
      </c>
      <c r="J15">
        <v>3.44</v>
      </c>
      <c r="K15">
        <v>4</v>
      </c>
      <c r="L15">
        <v>9</v>
      </c>
      <c r="M15">
        <f t="shared" si="1"/>
        <v>3.778391959798995</v>
      </c>
    </row>
    <row r="16" spans="1:13" x14ac:dyDescent="0.3">
      <c r="A16" t="s">
        <v>73</v>
      </c>
      <c r="B16">
        <v>2018</v>
      </c>
      <c r="C16">
        <v>590</v>
      </c>
      <c r="D16">
        <f t="shared" si="0"/>
        <v>196.66666666666666</v>
      </c>
      <c r="E16">
        <v>177</v>
      </c>
      <c r="F16">
        <v>79</v>
      </c>
      <c r="G16">
        <v>23</v>
      </c>
      <c r="H16">
        <v>79</v>
      </c>
      <c r="I16">
        <v>179</v>
      </c>
      <c r="J16">
        <v>3.62</v>
      </c>
      <c r="K16">
        <v>2</v>
      </c>
      <c r="L16">
        <v>4</v>
      </c>
      <c r="M16">
        <f t="shared" si="1"/>
        <v>4.0966101694915258</v>
      </c>
    </row>
    <row r="17" spans="1:13" x14ac:dyDescent="0.3">
      <c r="A17" t="s">
        <v>117</v>
      </c>
      <c r="B17">
        <v>2018</v>
      </c>
      <c r="C17">
        <v>588</v>
      </c>
      <c r="D17">
        <f t="shared" si="0"/>
        <v>196</v>
      </c>
      <c r="E17">
        <v>179</v>
      </c>
      <c r="F17">
        <v>82</v>
      </c>
      <c r="G17">
        <v>24</v>
      </c>
      <c r="H17">
        <v>57</v>
      </c>
      <c r="I17">
        <v>230</v>
      </c>
      <c r="J17">
        <v>3.77</v>
      </c>
      <c r="K17">
        <v>5</v>
      </c>
      <c r="L17">
        <v>8</v>
      </c>
      <c r="M17">
        <f t="shared" si="1"/>
        <v>3.416326530612245</v>
      </c>
    </row>
    <row r="18" spans="1:13" x14ac:dyDescent="0.3">
      <c r="A18" t="s">
        <v>37</v>
      </c>
      <c r="B18">
        <v>2018</v>
      </c>
      <c r="C18">
        <v>578</v>
      </c>
      <c r="D18">
        <f t="shared" si="0"/>
        <v>192.66666666666666</v>
      </c>
      <c r="E18">
        <v>153</v>
      </c>
      <c r="F18">
        <v>75</v>
      </c>
      <c r="G18">
        <v>18</v>
      </c>
      <c r="H18">
        <v>71</v>
      </c>
      <c r="I18">
        <v>156</v>
      </c>
      <c r="J18">
        <v>3.5</v>
      </c>
      <c r="K18">
        <v>3</v>
      </c>
      <c r="L18">
        <v>11</v>
      </c>
      <c r="M18">
        <f t="shared" si="1"/>
        <v>4.0186851211072669</v>
      </c>
    </row>
    <row r="19" spans="1:13" x14ac:dyDescent="0.3">
      <c r="A19" t="s">
        <v>106</v>
      </c>
      <c r="B19">
        <v>2018</v>
      </c>
      <c r="C19">
        <v>577</v>
      </c>
      <c r="D19">
        <f t="shared" si="0"/>
        <v>192.33333333333334</v>
      </c>
      <c r="E19">
        <v>159</v>
      </c>
      <c r="F19">
        <v>82</v>
      </c>
      <c r="G19">
        <v>25</v>
      </c>
      <c r="H19">
        <v>61</v>
      </c>
      <c r="I19">
        <v>202</v>
      </c>
      <c r="J19">
        <v>3.84</v>
      </c>
      <c r="K19">
        <v>1</v>
      </c>
      <c r="L19">
        <v>13</v>
      </c>
      <c r="M19">
        <f t="shared" si="1"/>
        <v>3.8590987868284228</v>
      </c>
    </row>
    <row r="20" spans="1:13" x14ac:dyDescent="0.3">
      <c r="A20" t="s">
        <v>36</v>
      </c>
      <c r="B20">
        <v>2018</v>
      </c>
      <c r="C20">
        <v>576</v>
      </c>
      <c r="D20">
        <f t="shared" si="0"/>
        <v>192</v>
      </c>
      <c r="E20">
        <v>173</v>
      </c>
      <c r="F20">
        <v>72</v>
      </c>
      <c r="G20">
        <v>21</v>
      </c>
      <c r="H20">
        <v>43</v>
      </c>
      <c r="I20">
        <v>231</v>
      </c>
      <c r="J20">
        <v>3.38</v>
      </c>
      <c r="K20">
        <v>4</v>
      </c>
      <c r="L20">
        <v>6</v>
      </c>
      <c r="M20">
        <f t="shared" si="1"/>
        <v>2.9437500000000001</v>
      </c>
    </row>
    <row r="21" spans="1:13" x14ac:dyDescent="0.3">
      <c r="A21" t="s">
        <v>39</v>
      </c>
      <c r="B21">
        <v>2018</v>
      </c>
      <c r="C21">
        <v>574</v>
      </c>
      <c r="D21">
        <f t="shared" si="0"/>
        <v>191.33333333333334</v>
      </c>
      <c r="E21">
        <v>177</v>
      </c>
      <c r="F21">
        <v>91</v>
      </c>
      <c r="G21">
        <v>27</v>
      </c>
      <c r="H21">
        <v>48</v>
      </c>
      <c r="I21">
        <v>190</v>
      </c>
      <c r="J21">
        <v>4.28</v>
      </c>
      <c r="K21">
        <v>0</v>
      </c>
      <c r="L21">
        <v>16</v>
      </c>
      <c r="M21">
        <f t="shared" si="1"/>
        <v>3.9519163763066203</v>
      </c>
    </row>
    <row r="22" spans="1:13" x14ac:dyDescent="0.3">
      <c r="A22" t="s">
        <v>101</v>
      </c>
      <c r="B22">
        <v>2018</v>
      </c>
      <c r="C22">
        <v>574</v>
      </c>
      <c r="D22">
        <f t="shared" si="0"/>
        <v>191.33333333333334</v>
      </c>
      <c r="E22">
        <v>173</v>
      </c>
      <c r="F22">
        <v>72</v>
      </c>
      <c r="G22">
        <v>19</v>
      </c>
      <c r="H22">
        <v>46</v>
      </c>
      <c r="I22">
        <v>220</v>
      </c>
      <c r="J22">
        <v>3.39</v>
      </c>
      <c r="K22">
        <v>0</v>
      </c>
      <c r="L22">
        <v>5</v>
      </c>
      <c r="M22">
        <f t="shared" si="1"/>
        <v>2.8909407665505227</v>
      </c>
    </row>
    <row r="23" spans="1:13" x14ac:dyDescent="0.3">
      <c r="A23" t="s">
        <v>124</v>
      </c>
      <c r="B23">
        <v>2018</v>
      </c>
      <c r="C23">
        <v>573</v>
      </c>
      <c r="D23">
        <f t="shared" si="0"/>
        <v>191</v>
      </c>
      <c r="E23">
        <v>179</v>
      </c>
      <c r="F23">
        <v>68</v>
      </c>
      <c r="G23">
        <v>20</v>
      </c>
      <c r="H23">
        <v>46</v>
      </c>
      <c r="I23">
        <v>179</v>
      </c>
      <c r="J23">
        <v>3.2</v>
      </c>
      <c r="K23">
        <v>4</v>
      </c>
      <c r="L23">
        <v>6</v>
      </c>
      <c r="M23">
        <f t="shared" si="1"/>
        <v>3.4664921465968588</v>
      </c>
    </row>
    <row r="24" spans="1:13" x14ac:dyDescent="0.3">
      <c r="A24" t="s">
        <v>113</v>
      </c>
      <c r="B24">
        <v>2018</v>
      </c>
      <c r="C24">
        <v>566</v>
      </c>
      <c r="D24">
        <f t="shared" si="0"/>
        <v>188.66666666666666</v>
      </c>
      <c r="E24">
        <v>165</v>
      </c>
      <c r="F24">
        <v>82</v>
      </c>
      <c r="G24">
        <v>25</v>
      </c>
      <c r="H24">
        <v>75</v>
      </c>
      <c r="I24">
        <v>151</v>
      </c>
      <c r="J24">
        <v>3.91</v>
      </c>
      <c r="K24">
        <v>1</v>
      </c>
      <c r="L24">
        <v>10</v>
      </c>
      <c r="M24">
        <f t="shared" si="1"/>
        <v>4.5893992932862195</v>
      </c>
    </row>
    <row r="25" spans="1:13" x14ac:dyDescent="0.3">
      <c r="A25" t="s">
        <v>43</v>
      </c>
      <c r="B25">
        <v>2018</v>
      </c>
      <c r="C25">
        <v>557</v>
      </c>
      <c r="D25">
        <f t="shared" si="0"/>
        <v>185.66666666666666</v>
      </c>
      <c r="E25">
        <v>207</v>
      </c>
      <c r="F25">
        <v>90</v>
      </c>
      <c r="G25">
        <v>23</v>
      </c>
      <c r="H25">
        <v>34</v>
      </c>
      <c r="I25">
        <v>119</v>
      </c>
      <c r="J25">
        <v>4.3600000000000003</v>
      </c>
      <c r="K25">
        <v>3</v>
      </c>
      <c r="L25">
        <v>6</v>
      </c>
      <c r="M25">
        <f t="shared" si="1"/>
        <v>4.1233393177737883</v>
      </c>
    </row>
    <row r="26" spans="1:13" x14ac:dyDescent="0.3">
      <c r="A26" t="s">
        <v>83</v>
      </c>
      <c r="B26">
        <v>2018</v>
      </c>
      <c r="C26">
        <v>549</v>
      </c>
      <c r="D26">
        <f t="shared" si="0"/>
        <v>183</v>
      </c>
      <c r="E26">
        <v>130</v>
      </c>
      <c r="F26">
        <v>58</v>
      </c>
      <c r="G26">
        <v>17</v>
      </c>
      <c r="H26">
        <v>68</v>
      </c>
      <c r="I26">
        <v>202</v>
      </c>
      <c r="J26">
        <v>2.85</v>
      </c>
      <c r="K26">
        <v>3</v>
      </c>
      <c r="L26">
        <v>6</v>
      </c>
      <c r="M26">
        <f t="shared" si="1"/>
        <v>3.3622950819672131</v>
      </c>
    </row>
    <row r="27" spans="1:13" x14ac:dyDescent="0.3">
      <c r="A27" t="s">
        <v>78</v>
      </c>
      <c r="B27">
        <v>2018</v>
      </c>
      <c r="C27">
        <v>547</v>
      </c>
      <c r="D27">
        <f t="shared" si="0"/>
        <v>182.33333333333334</v>
      </c>
      <c r="E27">
        <v>150</v>
      </c>
      <c r="F27">
        <v>67</v>
      </c>
      <c r="G27">
        <v>14</v>
      </c>
      <c r="H27">
        <v>55</v>
      </c>
      <c r="I27">
        <v>179</v>
      </c>
      <c r="J27">
        <v>3.31</v>
      </c>
      <c r="K27">
        <v>0</v>
      </c>
      <c r="L27">
        <v>9</v>
      </c>
      <c r="M27">
        <f t="shared" si="1"/>
        <v>3.1877513711151737</v>
      </c>
    </row>
    <row r="28" spans="1:13" x14ac:dyDescent="0.3">
      <c r="A28" t="s">
        <v>20</v>
      </c>
      <c r="B28">
        <v>2018</v>
      </c>
      <c r="C28">
        <v>545</v>
      </c>
      <c r="D28">
        <f t="shared" si="0"/>
        <v>181.66666666666666</v>
      </c>
      <c r="E28">
        <v>174</v>
      </c>
      <c r="F28">
        <v>67</v>
      </c>
      <c r="G28">
        <v>24</v>
      </c>
      <c r="H28">
        <v>64</v>
      </c>
      <c r="I28">
        <v>149</v>
      </c>
      <c r="J28">
        <v>3.32</v>
      </c>
      <c r="K28">
        <v>1</v>
      </c>
      <c r="L28">
        <v>6</v>
      </c>
      <c r="M28">
        <f t="shared" si="1"/>
        <v>4.3495412844036698</v>
      </c>
    </row>
    <row r="29" spans="1:13" x14ac:dyDescent="0.3">
      <c r="A29" t="s">
        <v>120</v>
      </c>
      <c r="B29">
        <v>2018</v>
      </c>
      <c r="C29">
        <v>542</v>
      </c>
      <c r="D29">
        <f t="shared" si="0"/>
        <v>180.66666666666666</v>
      </c>
      <c r="E29">
        <v>112</v>
      </c>
      <c r="F29">
        <v>38</v>
      </c>
      <c r="G29">
        <v>16</v>
      </c>
      <c r="H29">
        <v>64</v>
      </c>
      <c r="I29">
        <v>221</v>
      </c>
      <c r="J29">
        <v>1.89</v>
      </c>
      <c r="K29">
        <v>2</v>
      </c>
      <c r="L29">
        <v>1</v>
      </c>
      <c r="M29">
        <f t="shared" si="1"/>
        <v>2.9173431734317345</v>
      </c>
    </row>
    <row r="30" spans="1:13" x14ac:dyDescent="0.3">
      <c r="A30" t="s">
        <v>77</v>
      </c>
      <c r="B30">
        <v>2018</v>
      </c>
      <c r="C30">
        <v>541</v>
      </c>
      <c r="D30">
        <f t="shared" si="0"/>
        <v>180.33333333333334</v>
      </c>
      <c r="E30">
        <v>181</v>
      </c>
      <c r="F30">
        <v>87</v>
      </c>
      <c r="G30">
        <v>24</v>
      </c>
      <c r="H30">
        <v>50</v>
      </c>
      <c r="I30">
        <v>146</v>
      </c>
      <c r="J30">
        <v>4.34</v>
      </c>
      <c r="K30">
        <v>3</v>
      </c>
      <c r="L30">
        <v>10</v>
      </c>
      <c r="M30">
        <f t="shared" si="1"/>
        <v>4.258964879852126</v>
      </c>
    </row>
    <row r="31" spans="1:13" x14ac:dyDescent="0.3">
      <c r="A31" t="s">
        <v>85</v>
      </c>
      <c r="B31">
        <v>2018</v>
      </c>
      <c r="C31">
        <v>540</v>
      </c>
      <c r="D31">
        <f t="shared" si="0"/>
        <v>180</v>
      </c>
      <c r="E31">
        <v>171</v>
      </c>
      <c r="F31">
        <v>83</v>
      </c>
      <c r="G31">
        <v>27</v>
      </c>
      <c r="H31">
        <v>45</v>
      </c>
      <c r="I31">
        <v>180</v>
      </c>
      <c r="J31">
        <v>4.1500000000000004</v>
      </c>
      <c r="K31">
        <v>0</v>
      </c>
      <c r="L31">
        <v>8</v>
      </c>
      <c r="M31">
        <f t="shared" si="1"/>
        <v>3.9333333333333336</v>
      </c>
    </row>
    <row r="32" spans="1:13" x14ac:dyDescent="0.3">
      <c r="A32" t="s">
        <v>92</v>
      </c>
      <c r="B32">
        <v>2018</v>
      </c>
      <c r="C32">
        <v>535</v>
      </c>
      <c r="D32">
        <f t="shared" si="0"/>
        <v>178.33333333333334</v>
      </c>
      <c r="E32">
        <v>177</v>
      </c>
      <c r="F32">
        <v>94</v>
      </c>
      <c r="G32">
        <v>16</v>
      </c>
      <c r="H32">
        <v>81</v>
      </c>
      <c r="I32">
        <v>185</v>
      </c>
      <c r="J32">
        <v>4.74</v>
      </c>
      <c r="K32">
        <v>2</v>
      </c>
      <c r="L32">
        <v>12</v>
      </c>
      <c r="M32">
        <f t="shared" si="1"/>
        <v>3.7897196261682242</v>
      </c>
    </row>
    <row r="33" spans="1:13" x14ac:dyDescent="0.3">
      <c r="A33" t="s">
        <v>133</v>
      </c>
      <c r="B33">
        <v>2018</v>
      </c>
      <c r="C33">
        <v>531</v>
      </c>
      <c r="D33">
        <f t="shared" si="0"/>
        <v>177</v>
      </c>
      <c r="E33">
        <v>182</v>
      </c>
      <c r="F33">
        <v>86</v>
      </c>
      <c r="G33">
        <v>32</v>
      </c>
      <c r="H33">
        <v>43</v>
      </c>
      <c r="I33">
        <v>164</v>
      </c>
      <c r="J33">
        <v>4.37</v>
      </c>
      <c r="K33">
        <v>1</v>
      </c>
      <c r="L33">
        <v>15</v>
      </c>
      <c r="M33">
        <f t="shared" si="1"/>
        <v>4.5971751412429382</v>
      </c>
    </row>
    <row r="34" spans="1:13" x14ac:dyDescent="0.3">
      <c r="A34" t="s">
        <v>105</v>
      </c>
      <c r="B34">
        <v>2018</v>
      </c>
      <c r="C34">
        <v>528</v>
      </c>
      <c r="D34">
        <f t="shared" si="0"/>
        <v>176</v>
      </c>
      <c r="E34">
        <v>165</v>
      </c>
      <c r="F34">
        <v>89</v>
      </c>
      <c r="G34">
        <v>30</v>
      </c>
      <c r="H34">
        <v>59</v>
      </c>
      <c r="I34">
        <v>164</v>
      </c>
      <c r="J34">
        <v>4.55</v>
      </c>
      <c r="K34">
        <v>1</v>
      </c>
      <c r="L34">
        <v>3</v>
      </c>
      <c r="M34">
        <f t="shared" si="1"/>
        <v>4.5261363636363638</v>
      </c>
    </row>
    <row r="35" spans="1:13" x14ac:dyDescent="0.3">
      <c r="A35" t="s">
        <v>31</v>
      </c>
      <c r="B35">
        <v>2018</v>
      </c>
      <c r="C35">
        <v>528</v>
      </c>
      <c r="D35">
        <f t="shared" si="0"/>
        <v>176</v>
      </c>
      <c r="E35">
        <v>151</v>
      </c>
      <c r="F35">
        <v>70</v>
      </c>
      <c r="G35">
        <v>25</v>
      </c>
      <c r="H35">
        <v>50</v>
      </c>
      <c r="I35">
        <v>177</v>
      </c>
      <c r="J35">
        <v>3.58</v>
      </c>
      <c r="K35">
        <v>0</v>
      </c>
      <c r="L35">
        <v>10</v>
      </c>
      <c r="M35">
        <f t="shared" si="1"/>
        <v>3.9579545454545455</v>
      </c>
    </row>
    <row r="36" spans="1:13" x14ac:dyDescent="0.3">
      <c r="A36" t="s">
        <v>57</v>
      </c>
      <c r="B36">
        <v>2018</v>
      </c>
      <c r="C36">
        <v>527</v>
      </c>
      <c r="D36">
        <f t="shared" si="0"/>
        <v>175.66666666666666</v>
      </c>
      <c r="E36">
        <v>122</v>
      </c>
      <c r="F36">
        <v>77</v>
      </c>
      <c r="G36">
        <v>26</v>
      </c>
      <c r="H36">
        <v>84</v>
      </c>
      <c r="I36">
        <v>162</v>
      </c>
      <c r="J36">
        <v>3.94</v>
      </c>
      <c r="K36">
        <v>3</v>
      </c>
      <c r="L36">
        <v>9</v>
      </c>
      <c r="M36">
        <f t="shared" si="1"/>
        <v>4.8191650853889945</v>
      </c>
    </row>
    <row r="37" spans="1:13" x14ac:dyDescent="0.3">
      <c r="A37" t="s">
        <v>58</v>
      </c>
      <c r="B37">
        <v>2018</v>
      </c>
      <c r="C37">
        <v>526</v>
      </c>
      <c r="D37">
        <f t="shared" si="0"/>
        <v>175.33333333333334</v>
      </c>
      <c r="E37">
        <v>134</v>
      </c>
      <c r="F37">
        <v>43</v>
      </c>
      <c r="G37">
        <v>9</v>
      </c>
      <c r="H37">
        <v>57</v>
      </c>
      <c r="I37">
        <v>221</v>
      </c>
      <c r="J37">
        <v>2.21</v>
      </c>
      <c r="K37">
        <v>2</v>
      </c>
      <c r="L37">
        <v>9</v>
      </c>
      <c r="M37">
        <f t="shared" si="1"/>
        <v>2.4098859315589354</v>
      </c>
    </row>
    <row r="38" spans="1:13" x14ac:dyDescent="0.3">
      <c r="A38" t="s">
        <v>66</v>
      </c>
      <c r="B38">
        <v>2018</v>
      </c>
      <c r="C38">
        <v>523</v>
      </c>
      <c r="D38">
        <f t="shared" si="0"/>
        <v>174.33333333333334</v>
      </c>
      <c r="E38">
        <v>162</v>
      </c>
      <c r="F38">
        <v>78</v>
      </c>
      <c r="G38">
        <v>25</v>
      </c>
      <c r="H38">
        <v>68</v>
      </c>
      <c r="I38">
        <v>158</v>
      </c>
      <c r="J38">
        <v>4.03</v>
      </c>
      <c r="K38">
        <v>3</v>
      </c>
      <c r="L38">
        <v>3</v>
      </c>
      <c r="M38">
        <f t="shared" si="1"/>
        <v>4.4250478011472278</v>
      </c>
    </row>
    <row r="39" spans="1:13" x14ac:dyDescent="0.3">
      <c r="A39" t="s">
        <v>103</v>
      </c>
      <c r="B39">
        <v>2018</v>
      </c>
      <c r="C39">
        <v>522</v>
      </c>
      <c r="D39">
        <f t="shared" si="0"/>
        <v>174</v>
      </c>
      <c r="E39">
        <v>155</v>
      </c>
      <c r="F39">
        <v>77</v>
      </c>
      <c r="G39">
        <v>19</v>
      </c>
      <c r="H39">
        <v>51</v>
      </c>
      <c r="I39">
        <v>130</v>
      </c>
      <c r="J39">
        <v>3.98</v>
      </c>
      <c r="K39">
        <v>8</v>
      </c>
      <c r="L39">
        <v>12</v>
      </c>
      <c r="M39">
        <f t="shared" si="1"/>
        <v>4.2494252873563223</v>
      </c>
    </row>
    <row r="40" spans="1:13" x14ac:dyDescent="0.3">
      <c r="A40" t="s">
        <v>112</v>
      </c>
      <c r="B40">
        <v>2018</v>
      </c>
      <c r="C40">
        <v>520</v>
      </c>
      <c r="D40">
        <f t="shared" si="0"/>
        <v>173.33333333333334</v>
      </c>
      <c r="E40">
        <v>166</v>
      </c>
      <c r="F40">
        <v>118</v>
      </c>
      <c r="G40">
        <v>27</v>
      </c>
      <c r="H40">
        <v>90</v>
      </c>
      <c r="I40">
        <v>125</v>
      </c>
      <c r="J40">
        <v>6.13</v>
      </c>
      <c r="K40">
        <v>2</v>
      </c>
      <c r="L40">
        <v>15</v>
      </c>
      <c r="M40">
        <f t="shared" si="1"/>
        <v>5.5346153846153845</v>
      </c>
    </row>
    <row r="41" spans="1:13" x14ac:dyDescent="0.3">
      <c r="A41" t="s">
        <v>41</v>
      </c>
      <c r="B41">
        <v>2018</v>
      </c>
      <c r="C41">
        <v>518</v>
      </c>
      <c r="D41">
        <f t="shared" si="0"/>
        <v>172.66666666666666</v>
      </c>
      <c r="E41">
        <v>165</v>
      </c>
      <c r="F41">
        <v>76</v>
      </c>
      <c r="G41">
        <v>21</v>
      </c>
      <c r="H41">
        <v>57</v>
      </c>
      <c r="I41">
        <v>138</v>
      </c>
      <c r="J41">
        <v>3.96</v>
      </c>
      <c r="K41">
        <v>0</v>
      </c>
      <c r="L41">
        <v>7</v>
      </c>
      <c r="M41">
        <f t="shared" si="1"/>
        <v>4.1945945945945944</v>
      </c>
    </row>
    <row r="42" spans="1:13" x14ac:dyDescent="0.3">
      <c r="A42" t="s">
        <v>93</v>
      </c>
      <c r="B42">
        <v>2018</v>
      </c>
      <c r="C42">
        <v>517</v>
      </c>
      <c r="D42">
        <f t="shared" si="0"/>
        <v>172.33333333333334</v>
      </c>
      <c r="E42">
        <v>180</v>
      </c>
      <c r="F42">
        <v>98</v>
      </c>
      <c r="G42">
        <v>27</v>
      </c>
      <c r="H42">
        <v>52</v>
      </c>
      <c r="I42">
        <v>183</v>
      </c>
      <c r="J42">
        <v>5.12</v>
      </c>
      <c r="K42">
        <v>1</v>
      </c>
      <c r="L42">
        <v>6</v>
      </c>
      <c r="M42">
        <f t="shared" si="1"/>
        <v>4.0400386847195362</v>
      </c>
    </row>
    <row r="43" spans="1:13" x14ac:dyDescent="0.3">
      <c r="A43" t="s">
        <v>59</v>
      </c>
      <c r="B43">
        <v>2018</v>
      </c>
      <c r="C43">
        <v>515</v>
      </c>
      <c r="D43">
        <f t="shared" si="0"/>
        <v>171.66666666666666</v>
      </c>
      <c r="E43">
        <v>188</v>
      </c>
      <c r="F43">
        <v>104</v>
      </c>
      <c r="G43">
        <v>41</v>
      </c>
      <c r="H43">
        <v>54</v>
      </c>
      <c r="I43">
        <v>184</v>
      </c>
      <c r="J43">
        <v>5.45</v>
      </c>
      <c r="K43">
        <v>1</v>
      </c>
      <c r="L43">
        <v>6</v>
      </c>
      <c r="M43">
        <f t="shared" si="1"/>
        <v>5.1271844660194175</v>
      </c>
    </row>
    <row r="44" spans="1:13" x14ac:dyDescent="0.3">
      <c r="A44" t="s">
        <v>38</v>
      </c>
      <c r="B44">
        <v>2018</v>
      </c>
      <c r="C44">
        <v>514</v>
      </c>
      <c r="D44">
        <f t="shared" si="0"/>
        <v>171.33333333333334</v>
      </c>
      <c r="E44">
        <v>154</v>
      </c>
      <c r="F44">
        <v>68</v>
      </c>
      <c r="G44">
        <v>19</v>
      </c>
      <c r="H44">
        <v>67</v>
      </c>
      <c r="I44">
        <v>169</v>
      </c>
      <c r="J44">
        <v>3.57</v>
      </c>
      <c r="K44">
        <v>6</v>
      </c>
      <c r="L44">
        <v>4</v>
      </c>
      <c r="M44">
        <f t="shared" si="1"/>
        <v>3.9171206225680937</v>
      </c>
    </row>
    <row r="45" spans="1:13" x14ac:dyDescent="0.3">
      <c r="A45" t="s">
        <v>126</v>
      </c>
      <c r="B45">
        <v>2018</v>
      </c>
      <c r="C45">
        <v>512</v>
      </c>
      <c r="D45">
        <f t="shared" si="0"/>
        <v>170.66666666666666</v>
      </c>
      <c r="E45">
        <v>146</v>
      </c>
      <c r="F45">
        <v>59</v>
      </c>
      <c r="G45">
        <v>15</v>
      </c>
      <c r="H45">
        <v>55</v>
      </c>
      <c r="I45">
        <v>126</v>
      </c>
      <c r="J45">
        <v>3.11</v>
      </c>
      <c r="K45">
        <v>3</v>
      </c>
      <c r="L45">
        <v>4</v>
      </c>
      <c r="M45">
        <f t="shared" si="1"/>
        <v>3.8558593750000001</v>
      </c>
    </row>
    <row r="46" spans="1:13" x14ac:dyDescent="0.3">
      <c r="A46" t="s">
        <v>91</v>
      </c>
      <c r="B46">
        <v>2018</v>
      </c>
      <c r="C46">
        <v>511</v>
      </c>
      <c r="D46">
        <f t="shared" si="0"/>
        <v>170.33333333333334</v>
      </c>
      <c r="E46">
        <v>146</v>
      </c>
      <c r="F46">
        <v>83</v>
      </c>
      <c r="G46">
        <v>27</v>
      </c>
      <c r="H46">
        <v>51</v>
      </c>
      <c r="I46">
        <v>159</v>
      </c>
      <c r="J46">
        <v>4.3899999999999997</v>
      </c>
      <c r="K46">
        <v>0</v>
      </c>
      <c r="L46">
        <v>11</v>
      </c>
      <c r="M46">
        <f t="shared" si="1"/>
        <v>4.3857142857142861</v>
      </c>
    </row>
    <row r="47" spans="1:13" x14ac:dyDescent="0.3">
      <c r="A47" t="s">
        <v>128</v>
      </c>
      <c r="B47">
        <v>2018</v>
      </c>
      <c r="C47">
        <v>509</v>
      </c>
      <c r="D47">
        <f t="shared" si="0"/>
        <v>169.66666666666666</v>
      </c>
      <c r="E47">
        <v>158</v>
      </c>
      <c r="F47">
        <v>81</v>
      </c>
      <c r="G47">
        <v>28</v>
      </c>
      <c r="H47">
        <v>49</v>
      </c>
      <c r="I47">
        <v>165</v>
      </c>
      <c r="J47">
        <v>4.3</v>
      </c>
      <c r="K47">
        <v>1</v>
      </c>
      <c r="L47">
        <v>5</v>
      </c>
      <c r="M47">
        <f t="shared" si="1"/>
        <v>4.2728880157170925</v>
      </c>
    </row>
    <row r="48" spans="1:13" x14ac:dyDescent="0.3">
      <c r="A48" t="s">
        <v>30</v>
      </c>
      <c r="B48">
        <v>2018</v>
      </c>
      <c r="C48">
        <v>501</v>
      </c>
      <c r="D48">
        <f t="shared" si="0"/>
        <v>167</v>
      </c>
      <c r="E48">
        <v>130</v>
      </c>
      <c r="F48">
        <v>58</v>
      </c>
      <c r="G48">
        <v>18</v>
      </c>
      <c r="H48">
        <v>64</v>
      </c>
      <c r="I48">
        <v>201</v>
      </c>
      <c r="J48">
        <v>3.13</v>
      </c>
      <c r="K48">
        <v>0</v>
      </c>
      <c r="L48">
        <v>16</v>
      </c>
      <c r="M48">
        <f t="shared" si="1"/>
        <v>3.5311377245508981</v>
      </c>
    </row>
    <row r="49" spans="1:13" x14ac:dyDescent="0.3">
      <c r="A49" t="s">
        <v>84</v>
      </c>
      <c r="B49">
        <v>2018</v>
      </c>
      <c r="C49">
        <v>500</v>
      </c>
      <c r="D49">
        <f t="shared" si="0"/>
        <v>166.66666666666666</v>
      </c>
      <c r="E49">
        <v>172</v>
      </c>
      <c r="F49">
        <v>74</v>
      </c>
      <c r="G49">
        <v>17</v>
      </c>
      <c r="H49">
        <v>32</v>
      </c>
      <c r="I49">
        <v>145</v>
      </c>
      <c r="J49">
        <v>4</v>
      </c>
      <c r="K49">
        <v>0</v>
      </c>
      <c r="L49">
        <v>6</v>
      </c>
      <c r="M49">
        <f t="shared" si="1"/>
        <v>3.37</v>
      </c>
    </row>
    <row r="50" spans="1:13" x14ac:dyDescent="0.3">
      <c r="A50" t="s">
        <v>65</v>
      </c>
      <c r="B50">
        <v>2018</v>
      </c>
      <c r="C50">
        <v>493</v>
      </c>
      <c r="D50">
        <f t="shared" si="0"/>
        <v>164.33333333333334</v>
      </c>
      <c r="E50">
        <v>151</v>
      </c>
      <c r="F50">
        <v>82</v>
      </c>
      <c r="G50">
        <v>20</v>
      </c>
      <c r="H50">
        <v>70</v>
      </c>
      <c r="I50">
        <v>162</v>
      </c>
      <c r="J50">
        <v>4.49</v>
      </c>
      <c r="K50">
        <v>3</v>
      </c>
      <c r="L50">
        <v>8</v>
      </c>
      <c r="M50">
        <f t="shared" si="1"/>
        <v>4.1892494929006086</v>
      </c>
    </row>
    <row r="51" spans="1:13" x14ac:dyDescent="0.3">
      <c r="A51" t="s">
        <v>135</v>
      </c>
      <c r="B51">
        <v>2018</v>
      </c>
      <c r="C51">
        <v>492</v>
      </c>
      <c r="D51">
        <f t="shared" si="0"/>
        <v>164</v>
      </c>
      <c r="E51">
        <v>137</v>
      </c>
      <c r="F51">
        <v>71</v>
      </c>
      <c r="G51">
        <v>18</v>
      </c>
      <c r="H51">
        <v>81</v>
      </c>
      <c r="I51">
        <v>160</v>
      </c>
      <c r="J51">
        <v>3.9</v>
      </c>
      <c r="K51">
        <v>1</v>
      </c>
      <c r="L51">
        <v>1</v>
      </c>
      <c r="M51">
        <f t="shared" si="1"/>
        <v>4.0939024390243901</v>
      </c>
    </row>
    <row r="52" spans="1:13" x14ac:dyDescent="0.3">
      <c r="A52" t="s">
        <v>136</v>
      </c>
      <c r="B52">
        <v>2018</v>
      </c>
      <c r="C52">
        <v>492</v>
      </c>
      <c r="D52">
        <f t="shared" si="0"/>
        <v>164</v>
      </c>
      <c r="E52">
        <v>163</v>
      </c>
      <c r="F52">
        <v>87</v>
      </c>
      <c r="G52">
        <v>24</v>
      </c>
      <c r="H52">
        <v>51</v>
      </c>
      <c r="I52">
        <v>188</v>
      </c>
      <c r="J52">
        <v>4.7699999999999996</v>
      </c>
      <c r="K52">
        <v>0</v>
      </c>
      <c r="L52">
        <v>5</v>
      </c>
      <c r="M52">
        <f t="shared" si="1"/>
        <v>3.7341463414634148</v>
      </c>
    </row>
    <row r="53" spans="1:13" x14ac:dyDescent="0.3">
      <c r="A53" t="s">
        <v>29</v>
      </c>
      <c r="B53">
        <v>2018</v>
      </c>
      <c r="C53">
        <v>486</v>
      </c>
      <c r="D53">
        <f t="shared" si="0"/>
        <v>162</v>
      </c>
      <c r="E53">
        <v>151</v>
      </c>
      <c r="F53">
        <v>67</v>
      </c>
      <c r="G53">
        <v>24</v>
      </c>
      <c r="H53">
        <v>40</v>
      </c>
      <c r="I53">
        <v>130</v>
      </c>
      <c r="J53">
        <v>3.72</v>
      </c>
      <c r="K53">
        <v>1</v>
      </c>
      <c r="L53">
        <v>3</v>
      </c>
      <c r="M53">
        <f t="shared" si="1"/>
        <v>4.2358024691358027</v>
      </c>
    </row>
    <row r="54" spans="1:13" x14ac:dyDescent="0.3">
      <c r="A54" t="s">
        <v>28</v>
      </c>
      <c r="B54">
        <v>2018</v>
      </c>
      <c r="C54">
        <v>484</v>
      </c>
      <c r="D54">
        <f t="shared" si="0"/>
        <v>161.33333333333334</v>
      </c>
      <c r="E54">
        <v>139</v>
      </c>
      <c r="F54">
        <v>49</v>
      </c>
      <c r="G54">
        <v>17</v>
      </c>
      <c r="H54">
        <v>29</v>
      </c>
      <c r="I54">
        <v>155</v>
      </c>
      <c r="J54">
        <v>2.73</v>
      </c>
      <c r="K54">
        <v>0</v>
      </c>
      <c r="L54">
        <v>2</v>
      </c>
      <c r="M54">
        <f t="shared" si="1"/>
        <v>3.1247933884297523</v>
      </c>
    </row>
    <row r="55" spans="1:13" x14ac:dyDescent="0.3">
      <c r="A55" t="s">
        <v>45</v>
      </c>
      <c r="B55">
        <v>2018</v>
      </c>
      <c r="C55">
        <v>483</v>
      </c>
      <c r="D55">
        <f t="shared" si="0"/>
        <v>161</v>
      </c>
      <c r="E55">
        <v>171</v>
      </c>
      <c r="F55">
        <v>75</v>
      </c>
      <c r="G55">
        <v>26</v>
      </c>
      <c r="H55">
        <v>35</v>
      </c>
      <c r="I55">
        <v>114</v>
      </c>
      <c r="J55">
        <v>4.1900000000000004</v>
      </c>
      <c r="K55">
        <v>4</v>
      </c>
      <c r="L55">
        <v>4</v>
      </c>
      <c r="M55">
        <f t="shared" si="1"/>
        <v>4.5844720496894409</v>
      </c>
    </row>
    <row r="56" spans="1:13" x14ac:dyDescent="0.3">
      <c r="A56" t="s">
        <v>116</v>
      </c>
      <c r="B56">
        <v>2018</v>
      </c>
      <c r="C56">
        <v>482</v>
      </c>
      <c r="D56">
        <f t="shared" si="0"/>
        <v>160.66666666666666</v>
      </c>
      <c r="E56">
        <v>141</v>
      </c>
      <c r="F56">
        <v>64</v>
      </c>
      <c r="G56">
        <v>21</v>
      </c>
      <c r="H56">
        <v>32</v>
      </c>
      <c r="I56">
        <v>108</v>
      </c>
      <c r="J56">
        <v>3.59</v>
      </c>
      <c r="K56">
        <v>1</v>
      </c>
      <c r="L56">
        <v>8</v>
      </c>
      <c r="M56">
        <f t="shared" si="1"/>
        <v>4.220331950207469</v>
      </c>
    </row>
    <row r="57" spans="1:13" x14ac:dyDescent="0.3">
      <c r="A57" t="s">
        <v>76</v>
      </c>
      <c r="B57">
        <v>2018</v>
      </c>
      <c r="C57">
        <v>481</v>
      </c>
      <c r="D57">
        <f t="shared" si="0"/>
        <v>160.33333333333334</v>
      </c>
      <c r="E57">
        <v>134</v>
      </c>
      <c r="F57">
        <v>67</v>
      </c>
      <c r="G57">
        <v>23</v>
      </c>
      <c r="H57">
        <v>42</v>
      </c>
      <c r="I57">
        <v>208</v>
      </c>
      <c r="J57">
        <v>3.76</v>
      </c>
      <c r="K57">
        <v>0</v>
      </c>
      <c r="L57">
        <v>1</v>
      </c>
      <c r="M57">
        <f t="shared" si="1"/>
        <v>3.1748440748440747</v>
      </c>
    </row>
    <row r="58" spans="1:13" x14ac:dyDescent="0.3">
      <c r="A58" t="s">
        <v>146</v>
      </c>
      <c r="B58">
        <v>2018</v>
      </c>
      <c r="C58">
        <v>481</v>
      </c>
      <c r="D58">
        <f t="shared" si="0"/>
        <v>160.33333333333334</v>
      </c>
      <c r="E58">
        <v>163</v>
      </c>
      <c r="F58">
        <v>80</v>
      </c>
      <c r="G58">
        <v>23</v>
      </c>
      <c r="H58">
        <v>45</v>
      </c>
      <c r="I58">
        <v>130</v>
      </c>
      <c r="J58">
        <v>4.49</v>
      </c>
      <c r="K58">
        <v>1</v>
      </c>
      <c r="L58">
        <v>3</v>
      </c>
      <c r="M58">
        <f t="shared" si="1"/>
        <v>4.2600831600831599</v>
      </c>
    </row>
    <row r="59" spans="1:13" x14ac:dyDescent="0.3">
      <c r="A59" t="s">
        <v>32</v>
      </c>
      <c r="B59">
        <v>2018</v>
      </c>
      <c r="C59">
        <v>476</v>
      </c>
      <c r="D59">
        <f t="shared" si="0"/>
        <v>158.66666666666666</v>
      </c>
      <c r="E59">
        <v>159</v>
      </c>
      <c r="F59">
        <v>94</v>
      </c>
      <c r="G59">
        <v>19</v>
      </c>
      <c r="H59">
        <v>60</v>
      </c>
      <c r="I59">
        <v>108</v>
      </c>
      <c r="J59">
        <v>5.33</v>
      </c>
      <c r="K59">
        <v>1</v>
      </c>
      <c r="L59">
        <v>10</v>
      </c>
      <c r="M59">
        <f t="shared" si="1"/>
        <v>4.6378151260504206</v>
      </c>
    </row>
    <row r="60" spans="1:13" x14ac:dyDescent="0.3">
      <c r="A60" t="s">
        <v>80</v>
      </c>
      <c r="B60">
        <v>2018</v>
      </c>
      <c r="C60">
        <v>474</v>
      </c>
      <c r="D60">
        <f t="shared" si="0"/>
        <v>158</v>
      </c>
      <c r="E60">
        <v>131</v>
      </c>
      <c r="F60">
        <v>69</v>
      </c>
      <c r="G60">
        <v>30</v>
      </c>
      <c r="H60">
        <v>57</v>
      </c>
      <c r="I60">
        <v>128</v>
      </c>
      <c r="J60">
        <v>3.93</v>
      </c>
      <c r="K60">
        <v>0</v>
      </c>
      <c r="L60">
        <v>7</v>
      </c>
      <c r="M60">
        <f t="shared" si="1"/>
        <v>5.1632911392405063</v>
      </c>
    </row>
    <row r="61" spans="1:13" x14ac:dyDescent="0.3">
      <c r="A61" t="s">
        <v>47</v>
      </c>
      <c r="B61">
        <v>2018</v>
      </c>
      <c r="C61">
        <v>474</v>
      </c>
      <c r="D61">
        <f t="shared" si="0"/>
        <v>158</v>
      </c>
      <c r="E61">
        <v>102</v>
      </c>
      <c r="F61">
        <v>37</v>
      </c>
      <c r="G61">
        <v>11</v>
      </c>
      <c r="H61">
        <v>34</v>
      </c>
      <c r="I61">
        <v>237</v>
      </c>
      <c r="J61">
        <v>2.11</v>
      </c>
      <c r="K61">
        <v>0</v>
      </c>
      <c r="L61">
        <v>14</v>
      </c>
      <c r="M61">
        <f t="shared" si="1"/>
        <v>1.9164556962025316</v>
      </c>
    </row>
    <row r="62" spans="1:13" x14ac:dyDescent="0.3">
      <c r="A62" t="s">
        <v>44</v>
      </c>
      <c r="B62">
        <v>2018</v>
      </c>
      <c r="C62">
        <v>471</v>
      </c>
      <c r="D62">
        <f t="shared" si="0"/>
        <v>157</v>
      </c>
      <c r="E62">
        <v>138</v>
      </c>
      <c r="F62">
        <v>73</v>
      </c>
      <c r="G62">
        <v>25</v>
      </c>
      <c r="H62">
        <v>38</v>
      </c>
      <c r="I62">
        <v>132</v>
      </c>
      <c r="J62">
        <v>4.18</v>
      </c>
      <c r="K62">
        <v>1</v>
      </c>
      <c r="L62">
        <v>8</v>
      </c>
      <c r="M62">
        <f t="shared" si="1"/>
        <v>4.3866242038216559</v>
      </c>
    </row>
    <row r="63" spans="1:13" x14ac:dyDescent="0.3">
      <c r="A63" t="s">
        <v>90</v>
      </c>
      <c r="B63">
        <v>2018</v>
      </c>
      <c r="C63">
        <v>468</v>
      </c>
      <c r="D63">
        <f t="shared" si="0"/>
        <v>156</v>
      </c>
      <c r="E63">
        <v>141</v>
      </c>
      <c r="F63">
        <v>65</v>
      </c>
      <c r="G63">
        <v>25</v>
      </c>
      <c r="H63">
        <v>35</v>
      </c>
      <c r="I63">
        <v>159</v>
      </c>
      <c r="J63">
        <v>3.75</v>
      </c>
      <c r="K63">
        <v>0</v>
      </c>
      <c r="L63">
        <v>7</v>
      </c>
      <c r="M63">
        <f t="shared" si="1"/>
        <v>3.9525641025641027</v>
      </c>
    </row>
    <row r="64" spans="1:13" x14ac:dyDescent="0.3">
      <c r="A64" t="s">
        <v>14</v>
      </c>
      <c r="B64">
        <v>2018</v>
      </c>
      <c r="C64">
        <v>467</v>
      </c>
      <c r="D64">
        <f t="shared" si="0"/>
        <v>155.66666666666666</v>
      </c>
      <c r="E64">
        <v>159</v>
      </c>
      <c r="F64">
        <v>96</v>
      </c>
      <c r="G64">
        <v>27</v>
      </c>
      <c r="H64">
        <v>59</v>
      </c>
      <c r="I64">
        <v>125</v>
      </c>
      <c r="J64">
        <v>5.55</v>
      </c>
      <c r="K64">
        <v>0</v>
      </c>
      <c r="L64">
        <v>12</v>
      </c>
      <c r="M64">
        <f t="shared" si="1"/>
        <v>5.1171306209850105</v>
      </c>
    </row>
    <row r="65" spans="1:13" x14ac:dyDescent="0.3">
      <c r="A65" t="s">
        <v>51</v>
      </c>
      <c r="B65">
        <v>2018</v>
      </c>
      <c r="C65">
        <v>465</v>
      </c>
      <c r="D65">
        <f t="shared" si="0"/>
        <v>155</v>
      </c>
      <c r="E65">
        <v>161</v>
      </c>
      <c r="F65">
        <v>84</v>
      </c>
      <c r="G65">
        <v>23</v>
      </c>
      <c r="H65">
        <v>70</v>
      </c>
      <c r="I65">
        <v>141</v>
      </c>
      <c r="J65">
        <v>4.88</v>
      </c>
      <c r="K65">
        <v>1</v>
      </c>
      <c r="L65">
        <v>4</v>
      </c>
      <c r="M65">
        <f t="shared" si="1"/>
        <v>4.661290322580645</v>
      </c>
    </row>
    <row r="66" spans="1:13" x14ac:dyDescent="0.3">
      <c r="A66" t="s">
        <v>102</v>
      </c>
      <c r="B66">
        <v>2018</v>
      </c>
      <c r="C66">
        <v>463</v>
      </c>
      <c r="D66">
        <f t="shared" si="0"/>
        <v>154.33333333333334</v>
      </c>
      <c r="E66">
        <v>148</v>
      </c>
      <c r="F66">
        <v>52</v>
      </c>
      <c r="G66">
        <v>9</v>
      </c>
      <c r="H66">
        <v>39</v>
      </c>
      <c r="I66">
        <v>155</v>
      </c>
      <c r="J66">
        <v>3.03</v>
      </c>
      <c r="K66">
        <v>2</v>
      </c>
      <c r="L66">
        <v>7</v>
      </c>
      <c r="M66">
        <f t="shared" si="1"/>
        <v>2.7825053995680347</v>
      </c>
    </row>
    <row r="67" spans="1:13" x14ac:dyDescent="0.3">
      <c r="A67" t="s">
        <v>95</v>
      </c>
      <c r="B67">
        <v>2018</v>
      </c>
      <c r="C67">
        <v>462</v>
      </c>
      <c r="D67">
        <f t="shared" ref="D67:D130" si="2">C67/3</f>
        <v>154</v>
      </c>
      <c r="E67">
        <v>134</v>
      </c>
      <c r="F67">
        <v>68</v>
      </c>
      <c r="G67">
        <v>25</v>
      </c>
      <c r="H67">
        <v>58</v>
      </c>
      <c r="I67">
        <v>152</v>
      </c>
      <c r="J67">
        <v>3.97</v>
      </c>
      <c r="K67">
        <v>2</v>
      </c>
      <c r="L67">
        <v>10</v>
      </c>
      <c r="M67">
        <f t="shared" ref="M67:M130" si="3">3.1+((13*G67+3*(H67+K67+L67)-2*I67)/D67)</f>
        <v>4.5999999999999996</v>
      </c>
    </row>
    <row r="68" spans="1:13" x14ac:dyDescent="0.3">
      <c r="A68" t="s">
        <v>42</v>
      </c>
      <c r="B68">
        <v>2018</v>
      </c>
      <c r="C68">
        <v>459</v>
      </c>
      <c r="D68">
        <f t="shared" si="2"/>
        <v>153</v>
      </c>
      <c r="E68">
        <v>177</v>
      </c>
      <c r="F68">
        <v>90</v>
      </c>
      <c r="G68">
        <v>25</v>
      </c>
      <c r="H68">
        <v>65</v>
      </c>
      <c r="I68">
        <v>99</v>
      </c>
      <c r="J68">
        <v>5.29</v>
      </c>
      <c r="K68">
        <v>3</v>
      </c>
      <c r="L68">
        <v>3</v>
      </c>
      <c r="M68">
        <f t="shared" si="3"/>
        <v>5.3222222222222229</v>
      </c>
    </row>
    <row r="69" spans="1:13" x14ac:dyDescent="0.3">
      <c r="A69" t="s">
        <v>12</v>
      </c>
      <c r="B69">
        <v>2018</v>
      </c>
      <c r="C69">
        <v>459</v>
      </c>
      <c r="D69">
        <f t="shared" si="2"/>
        <v>153</v>
      </c>
      <c r="E69">
        <v>150</v>
      </c>
      <c r="F69">
        <v>62</v>
      </c>
      <c r="G69">
        <v>19</v>
      </c>
      <c r="H69">
        <v>51</v>
      </c>
      <c r="I69">
        <v>140</v>
      </c>
      <c r="J69">
        <v>3.65</v>
      </c>
      <c r="K69">
        <v>0</v>
      </c>
      <c r="L69">
        <v>11</v>
      </c>
      <c r="M69">
        <f t="shared" si="3"/>
        <v>4.0999999999999996</v>
      </c>
    </row>
    <row r="70" spans="1:13" x14ac:dyDescent="0.3">
      <c r="A70" t="s">
        <v>50</v>
      </c>
      <c r="B70">
        <v>2018</v>
      </c>
      <c r="C70">
        <v>457</v>
      </c>
      <c r="D70">
        <f t="shared" si="2"/>
        <v>152.33333333333334</v>
      </c>
      <c r="E70">
        <v>172</v>
      </c>
      <c r="F70">
        <v>83</v>
      </c>
      <c r="G70">
        <v>24</v>
      </c>
      <c r="H70">
        <v>43</v>
      </c>
      <c r="I70">
        <v>102</v>
      </c>
      <c r="J70">
        <v>4.9000000000000004</v>
      </c>
      <c r="K70">
        <v>5</v>
      </c>
      <c r="L70">
        <v>4</v>
      </c>
      <c r="M70">
        <f t="shared" si="3"/>
        <v>4.8330415754923415</v>
      </c>
    </row>
    <row r="71" spans="1:13" x14ac:dyDescent="0.3">
      <c r="A71" t="s">
        <v>79</v>
      </c>
      <c r="B71">
        <v>2018</v>
      </c>
      <c r="C71">
        <v>455</v>
      </c>
      <c r="D71">
        <f t="shared" si="2"/>
        <v>151.66666666666666</v>
      </c>
      <c r="E71">
        <v>143</v>
      </c>
      <c r="F71">
        <v>62</v>
      </c>
      <c r="G71">
        <v>14</v>
      </c>
      <c r="H71">
        <v>40</v>
      </c>
      <c r="I71">
        <v>135</v>
      </c>
      <c r="J71">
        <v>3.68</v>
      </c>
      <c r="K71">
        <v>5</v>
      </c>
      <c r="L71">
        <v>8</v>
      </c>
      <c r="M71">
        <f t="shared" si="3"/>
        <v>3.5681318681318683</v>
      </c>
    </row>
    <row r="72" spans="1:13" x14ac:dyDescent="0.3">
      <c r="A72" t="s">
        <v>130</v>
      </c>
      <c r="B72">
        <v>2018</v>
      </c>
      <c r="C72">
        <v>453</v>
      </c>
      <c r="D72">
        <f t="shared" si="2"/>
        <v>151</v>
      </c>
      <c r="E72">
        <v>108</v>
      </c>
      <c r="F72">
        <v>56</v>
      </c>
      <c r="G72">
        <v>20</v>
      </c>
      <c r="H72">
        <v>59</v>
      </c>
      <c r="I72">
        <v>182</v>
      </c>
      <c r="J72">
        <v>3.34</v>
      </c>
      <c r="K72">
        <v>3</v>
      </c>
      <c r="L72">
        <v>11</v>
      </c>
      <c r="M72">
        <f t="shared" si="3"/>
        <v>3.8615894039735101</v>
      </c>
    </row>
    <row r="73" spans="1:13" x14ac:dyDescent="0.3">
      <c r="A73" t="s">
        <v>147</v>
      </c>
      <c r="B73">
        <v>2018</v>
      </c>
      <c r="C73">
        <v>442</v>
      </c>
      <c r="D73">
        <f t="shared" si="2"/>
        <v>147.33333333333334</v>
      </c>
      <c r="E73">
        <v>140</v>
      </c>
      <c r="F73">
        <v>64</v>
      </c>
      <c r="G73">
        <v>18</v>
      </c>
      <c r="H73">
        <v>50</v>
      </c>
      <c r="I73">
        <v>128</v>
      </c>
      <c r="J73">
        <v>3.91</v>
      </c>
      <c r="K73">
        <v>6</v>
      </c>
      <c r="L73">
        <v>8</v>
      </c>
      <c r="M73">
        <f t="shared" si="3"/>
        <v>4.2538461538461538</v>
      </c>
    </row>
    <row r="74" spans="1:13" x14ac:dyDescent="0.3">
      <c r="A74" t="s">
        <v>104</v>
      </c>
      <c r="B74">
        <v>2018</v>
      </c>
      <c r="C74">
        <v>440</v>
      </c>
      <c r="D74">
        <f t="shared" si="2"/>
        <v>146.66666666666666</v>
      </c>
      <c r="E74">
        <v>138</v>
      </c>
      <c r="F74">
        <v>79</v>
      </c>
      <c r="G74">
        <v>16</v>
      </c>
      <c r="H74">
        <v>59</v>
      </c>
      <c r="I74">
        <v>161</v>
      </c>
      <c r="J74">
        <v>4.8499999999999996</v>
      </c>
      <c r="K74">
        <v>1</v>
      </c>
      <c r="L74">
        <v>8</v>
      </c>
      <c r="M74">
        <f t="shared" si="3"/>
        <v>3.7136363636363638</v>
      </c>
    </row>
    <row r="75" spans="1:13" x14ac:dyDescent="0.3">
      <c r="A75" t="s">
        <v>11</v>
      </c>
      <c r="B75">
        <v>2018</v>
      </c>
      <c r="C75">
        <v>439</v>
      </c>
      <c r="D75">
        <f t="shared" si="2"/>
        <v>146.33333333333334</v>
      </c>
      <c r="E75">
        <v>172</v>
      </c>
      <c r="F75">
        <v>94</v>
      </c>
      <c r="G75">
        <v>32</v>
      </c>
      <c r="H75">
        <v>25</v>
      </c>
      <c r="I75">
        <v>81</v>
      </c>
      <c r="J75">
        <v>5.78</v>
      </c>
      <c r="K75">
        <v>1</v>
      </c>
      <c r="L75">
        <v>3</v>
      </c>
      <c r="M75">
        <f t="shared" si="3"/>
        <v>5.4302961275626425</v>
      </c>
    </row>
    <row r="76" spans="1:13" x14ac:dyDescent="0.3">
      <c r="A76" t="s">
        <v>27</v>
      </c>
      <c r="B76">
        <v>2018</v>
      </c>
      <c r="C76">
        <v>437</v>
      </c>
      <c r="D76">
        <f t="shared" si="2"/>
        <v>145.66666666666666</v>
      </c>
      <c r="E76">
        <v>153</v>
      </c>
      <c r="F76">
        <v>74</v>
      </c>
      <c r="G76">
        <v>15</v>
      </c>
      <c r="H76">
        <v>70</v>
      </c>
      <c r="I76">
        <v>126</v>
      </c>
      <c r="J76">
        <v>4.57</v>
      </c>
      <c r="K76">
        <v>2</v>
      </c>
      <c r="L76">
        <v>2</v>
      </c>
      <c r="M76">
        <f t="shared" si="3"/>
        <v>4.2327231121281468</v>
      </c>
    </row>
    <row r="77" spans="1:13" x14ac:dyDescent="0.3">
      <c r="A77" t="s">
        <v>137</v>
      </c>
      <c r="B77">
        <v>2018</v>
      </c>
      <c r="C77">
        <v>437</v>
      </c>
      <c r="D77">
        <f t="shared" si="2"/>
        <v>145.66666666666666</v>
      </c>
      <c r="E77">
        <v>155</v>
      </c>
      <c r="F77">
        <v>86</v>
      </c>
      <c r="G77">
        <v>23</v>
      </c>
      <c r="H77">
        <v>53</v>
      </c>
      <c r="I77">
        <v>105</v>
      </c>
      <c r="J77">
        <v>5.31</v>
      </c>
      <c r="K77">
        <v>6</v>
      </c>
      <c r="L77">
        <v>4</v>
      </c>
      <c r="M77">
        <f t="shared" si="3"/>
        <v>5.0084668192219679</v>
      </c>
    </row>
    <row r="78" spans="1:13" x14ac:dyDescent="0.3">
      <c r="A78" t="s">
        <v>121</v>
      </c>
      <c r="B78">
        <v>2018</v>
      </c>
      <c r="C78">
        <v>435</v>
      </c>
      <c r="D78">
        <f t="shared" si="2"/>
        <v>145</v>
      </c>
      <c r="E78">
        <v>153</v>
      </c>
      <c r="F78">
        <v>82</v>
      </c>
      <c r="G78">
        <v>19</v>
      </c>
      <c r="H78">
        <v>54</v>
      </c>
      <c r="I78">
        <v>112</v>
      </c>
      <c r="J78">
        <v>5.09</v>
      </c>
      <c r="K78">
        <v>1</v>
      </c>
      <c r="L78">
        <v>2</v>
      </c>
      <c r="M78">
        <f t="shared" si="3"/>
        <v>4.4379310344827587</v>
      </c>
    </row>
    <row r="79" spans="1:13" x14ac:dyDescent="0.3">
      <c r="A79" t="s">
        <v>26</v>
      </c>
      <c r="B79">
        <v>2018</v>
      </c>
      <c r="C79">
        <v>431</v>
      </c>
      <c r="D79">
        <f t="shared" si="2"/>
        <v>143.66666666666666</v>
      </c>
      <c r="E79">
        <v>155</v>
      </c>
      <c r="F79">
        <v>90</v>
      </c>
      <c r="G79">
        <v>29</v>
      </c>
      <c r="H79">
        <v>50</v>
      </c>
      <c r="I79">
        <v>103</v>
      </c>
      <c r="J79">
        <v>5.64</v>
      </c>
      <c r="K79">
        <v>0</v>
      </c>
      <c r="L79">
        <v>2</v>
      </c>
      <c r="M79">
        <f t="shared" si="3"/>
        <v>5.3761020881670536</v>
      </c>
    </row>
    <row r="80" spans="1:13" x14ac:dyDescent="0.3">
      <c r="A80" t="s">
        <v>94</v>
      </c>
      <c r="B80">
        <v>2018</v>
      </c>
      <c r="C80">
        <v>423</v>
      </c>
      <c r="D80">
        <f t="shared" si="2"/>
        <v>141</v>
      </c>
      <c r="E80">
        <v>143</v>
      </c>
      <c r="F80">
        <v>64</v>
      </c>
      <c r="G80">
        <v>19</v>
      </c>
      <c r="H80">
        <v>55</v>
      </c>
      <c r="I80">
        <v>136</v>
      </c>
      <c r="J80">
        <v>4.09</v>
      </c>
      <c r="K80">
        <v>0</v>
      </c>
      <c r="L80">
        <v>4</v>
      </c>
      <c r="M80">
        <f t="shared" si="3"/>
        <v>4.1780141843971634</v>
      </c>
    </row>
    <row r="81" spans="1:13" x14ac:dyDescent="0.3">
      <c r="A81" t="s">
        <v>141</v>
      </c>
      <c r="B81">
        <v>2018</v>
      </c>
      <c r="C81">
        <v>421</v>
      </c>
      <c r="D81">
        <f t="shared" si="2"/>
        <v>140.33333333333334</v>
      </c>
      <c r="E81">
        <v>133</v>
      </c>
      <c r="F81">
        <v>48</v>
      </c>
      <c r="G81">
        <v>7</v>
      </c>
      <c r="H81">
        <v>50</v>
      </c>
      <c r="I81">
        <v>96</v>
      </c>
      <c r="J81">
        <v>3.08</v>
      </c>
      <c r="K81">
        <v>1</v>
      </c>
      <c r="L81">
        <v>2</v>
      </c>
      <c r="M81">
        <f t="shared" si="3"/>
        <v>3.5133016627078386</v>
      </c>
    </row>
    <row r="82" spans="1:13" x14ac:dyDescent="0.3">
      <c r="A82" t="s">
        <v>127</v>
      </c>
      <c r="B82">
        <v>2018</v>
      </c>
      <c r="C82">
        <v>412</v>
      </c>
      <c r="D82">
        <f t="shared" si="2"/>
        <v>137.33333333333334</v>
      </c>
      <c r="E82">
        <v>95</v>
      </c>
      <c r="F82">
        <v>40</v>
      </c>
      <c r="G82">
        <v>12</v>
      </c>
      <c r="H82">
        <v>37</v>
      </c>
      <c r="I82">
        <v>151</v>
      </c>
      <c r="J82">
        <v>2.62</v>
      </c>
      <c r="K82">
        <v>1</v>
      </c>
      <c r="L82">
        <v>6</v>
      </c>
      <c r="M82">
        <f t="shared" si="3"/>
        <v>2.9980582524271844</v>
      </c>
    </row>
    <row r="83" spans="1:13" x14ac:dyDescent="0.3">
      <c r="A83" t="s">
        <v>21</v>
      </c>
      <c r="B83">
        <v>2018</v>
      </c>
      <c r="C83">
        <v>410</v>
      </c>
      <c r="D83">
        <f t="shared" si="2"/>
        <v>136.66666666666666</v>
      </c>
      <c r="E83">
        <v>106</v>
      </c>
      <c r="F83">
        <v>43</v>
      </c>
      <c r="G83">
        <v>15</v>
      </c>
      <c r="H83">
        <v>42</v>
      </c>
      <c r="I83">
        <v>135</v>
      </c>
      <c r="J83">
        <v>2.83</v>
      </c>
      <c r="K83">
        <v>0</v>
      </c>
      <c r="L83">
        <v>4</v>
      </c>
      <c r="M83">
        <f t="shared" si="3"/>
        <v>3.5609756097560976</v>
      </c>
    </row>
    <row r="84" spans="1:13" x14ac:dyDescent="0.3">
      <c r="A84" t="s">
        <v>125</v>
      </c>
      <c r="B84">
        <v>2018</v>
      </c>
      <c r="C84">
        <v>409</v>
      </c>
      <c r="D84">
        <f t="shared" si="2"/>
        <v>136.33333333333334</v>
      </c>
      <c r="E84">
        <v>150</v>
      </c>
      <c r="F84">
        <v>75</v>
      </c>
      <c r="G84">
        <v>19</v>
      </c>
      <c r="H84">
        <v>54</v>
      </c>
      <c r="I84">
        <v>121</v>
      </c>
      <c r="J84">
        <v>4.95</v>
      </c>
      <c r="K84">
        <v>2</v>
      </c>
      <c r="L84">
        <v>3</v>
      </c>
      <c r="M84">
        <f t="shared" si="3"/>
        <v>4.4349633251833742</v>
      </c>
    </row>
    <row r="85" spans="1:13" x14ac:dyDescent="0.3">
      <c r="A85" t="s">
        <v>16</v>
      </c>
      <c r="B85">
        <v>2018</v>
      </c>
      <c r="C85">
        <v>401</v>
      </c>
      <c r="D85">
        <f t="shared" si="2"/>
        <v>133.66666666666666</v>
      </c>
      <c r="E85">
        <v>127</v>
      </c>
      <c r="F85">
        <v>68</v>
      </c>
      <c r="G85">
        <v>19</v>
      </c>
      <c r="H85">
        <v>73</v>
      </c>
      <c r="I85">
        <v>110</v>
      </c>
      <c r="J85">
        <v>4.58</v>
      </c>
      <c r="K85">
        <v>0</v>
      </c>
      <c r="L85">
        <v>5</v>
      </c>
      <c r="M85">
        <f t="shared" si="3"/>
        <v>5.0526184538653371</v>
      </c>
    </row>
    <row r="86" spans="1:13" x14ac:dyDescent="0.3">
      <c r="A86" t="s">
        <v>60</v>
      </c>
      <c r="B86">
        <v>2018</v>
      </c>
      <c r="C86">
        <v>400</v>
      </c>
      <c r="D86">
        <f t="shared" si="2"/>
        <v>133.33333333333334</v>
      </c>
      <c r="E86">
        <v>131</v>
      </c>
      <c r="F86">
        <v>71</v>
      </c>
      <c r="G86">
        <v>19</v>
      </c>
      <c r="H86">
        <v>47</v>
      </c>
      <c r="I86">
        <v>111</v>
      </c>
      <c r="J86">
        <v>4.79</v>
      </c>
      <c r="K86">
        <v>6</v>
      </c>
      <c r="L86">
        <v>1</v>
      </c>
      <c r="M86">
        <f t="shared" si="3"/>
        <v>4.5024999999999995</v>
      </c>
    </row>
    <row r="87" spans="1:13" x14ac:dyDescent="0.3">
      <c r="A87" t="s">
        <v>15</v>
      </c>
      <c r="B87">
        <v>2018</v>
      </c>
      <c r="C87">
        <v>398</v>
      </c>
      <c r="D87">
        <f t="shared" si="2"/>
        <v>132.66666666666666</v>
      </c>
      <c r="E87">
        <v>108</v>
      </c>
      <c r="F87">
        <v>54</v>
      </c>
      <c r="G87">
        <v>20</v>
      </c>
      <c r="H87">
        <v>41</v>
      </c>
      <c r="I87">
        <v>150</v>
      </c>
      <c r="J87">
        <v>3.66</v>
      </c>
      <c r="K87">
        <v>3</v>
      </c>
      <c r="L87">
        <v>8</v>
      </c>
      <c r="M87">
        <f t="shared" si="3"/>
        <v>3.9743718592964825</v>
      </c>
    </row>
    <row r="88" spans="1:13" x14ac:dyDescent="0.3">
      <c r="A88" t="s">
        <v>110</v>
      </c>
      <c r="B88">
        <v>2018</v>
      </c>
      <c r="C88">
        <v>397</v>
      </c>
      <c r="D88">
        <f t="shared" si="2"/>
        <v>132.33333333333334</v>
      </c>
      <c r="E88">
        <v>128</v>
      </c>
      <c r="F88">
        <v>69</v>
      </c>
      <c r="G88">
        <v>19</v>
      </c>
      <c r="H88">
        <v>46</v>
      </c>
      <c r="I88">
        <v>110</v>
      </c>
      <c r="J88">
        <v>4.6900000000000004</v>
      </c>
      <c r="K88">
        <v>1</v>
      </c>
      <c r="L88">
        <v>5</v>
      </c>
      <c r="M88">
        <f t="shared" si="3"/>
        <v>4.4828715365239296</v>
      </c>
    </row>
    <row r="89" spans="1:13" x14ac:dyDescent="0.3">
      <c r="A89" t="s">
        <v>40</v>
      </c>
      <c r="B89">
        <v>2018</v>
      </c>
      <c r="C89">
        <v>394</v>
      </c>
      <c r="D89">
        <f t="shared" si="2"/>
        <v>131.33333333333334</v>
      </c>
      <c r="E89">
        <v>140</v>
      </c>
      <c r="F89">
        <v>66</v>
      </c>
      <c r="G89">
        <v>28</v>
      </c>
      <c r="H89">
        <v>26</v>
      </c>
      <c r="I89">
        <v>111</v>
      </c>
      <c r="J89">
        <v>4.5199999999999996</v>
      </c>
      <c r="K89">
        <v>0</v>
      </c>
      <c r="L89">
        <v>2</v>
      </c>
      <c r="M89">
        <f t="shared" si="3"/>
        <v>4.8208121827411166</v>
      </c>
    </row>
    <row r="90" spans="1:13" x14ac:dyDescent="0.3">
      <c r="A90" t="s">
        <v>74</v>
      </c>
      <c r="B90">
        <v>2018</v>
      </c>
      <c r="C90">
        <v>391</v>
      </c>
      <c r="D90">
        <f t="shared" si="2"/>
        <v>130.33333333333334</v>
      </c>
      <c r="E90">
        <v>138</v>
      </c>
      <c r="F90">
        <v>71</v>
      </c>
      <c r="G90">
        <v>14</v>
      </c>
      <c r="H90">
        <v>57</v>
      </c>
      <c r="I90">
        <v>123</v>
      </c>
      <c r="J90">
        <v>4.9000000000000004</v>
      </c>
      <c r="K90">
        <v>0</v>
      </c>
      <c r="L90">
        <v>8</v>
      </c>
      <c r="M90">
        <f t="shared" si="3"/>
        <v>4.1051150895140669</v>
      </c>
    </row>
    <row r="91" spans="1:13" x14ac:dyDescent="0.3">
      <c r="A91" t="s">
        <v>143</v>
      </c>
      <c r="B91">
        <v>2018</v>
      </c>
      <c r="C91">
        <v>390</v>
      </c>
      <c r="D91">
        <f t="shared" si="2"/>
        <v>130</v>
      </c>
      <c r="E91">
        <v>125</v>
      </c>
      <c r="F91">
        <v>59</v>
      </c>
      <c r="G91">
        <v>23</v>
      </c>
      <c r="H91">
        <v>43</v>
      </c>
      <c r="I91">
        <v>145</v>
      </c>
      <c r="J91">
        <v>4.08</v>
      </c>
      <c r="K91">
        <v>2</v>
      </c>
      <c r="L91">
        <v>4</v>
      </c>
      <c r="M91">
        <f t="shared" si="3"/>
        <v>4.3</v>
      </c>
    </row>
    <row r="92" spans="1:13" x14ac:dyDescent="0.3">
      <c r="A92" t="s">
        <v>48</v>
      </c>
      <c r="B92">
        <v>2018</v>
      </c>
      <c r="C92">
        <v>390</v>
      </c>
      <c r="D92">
        <f t="shared" si="2"/>
        <v>130</v>
      </c>
      <c r="E92">
        <v>118</v>
      </c>
      <c r="F92">
        <v>54</v>
      </c>
      <c r="G92">
        <v>18</v>
      </c>
      <c r="H92">
        <v>38</v>
      </c>
      <c r="I92">
        <v>156</v>
      </c>
      <c r="J92">
        <v>3.74</v>
      </c>
      <c r="K92">
        <v>2</v>
      </c>
      <c r="L92">
        <v>8</v>
      </c>
      <c r="M92">
        <f t="shared" si="3"/>
        <v>3.6076923076923078</v>
      </c>
    </row>
    <row r="93" spans="1:13" x14ac:dyDescent="0.3">
      <c r="A93" t="s">
        <v>34</v>
      </c>
      <c r="B93">
        <v>2018</v>
      </c>
      <c r="C93">
        <v>389</v>
      </c>
      <c r="D93">
        <f t="shared" si="2"/>
        <v>129.66666666666666</v>
      </c>
      <c r="E93">
        <v>118</v>
      </c>
      <c r="F93">
        <v>47</v>
      </c>
      <c r="G93">
        <v>14</v>
      </c>
      <c r="H93">
        <v>43</v>
      </c>
      <c r="I93">
        <v>109</v>
      </c>
      <c r="J93">
        <v>3.26</v>
      </c>
      <c r="K93">
        <v>3</v>
      </c>
      <c r="L93">
        <v>5</v>
      </c>
      <c r="M93">
        <f t="shared" si="3"/>
        <v>4.0023136246786635</v>
      </c>
    </row>
    <row r="94" spans="1:13" x14ac:dyDescent="0.3">
      <c r="A94" t="s">
        <v>100</v>
      </c>
      <c r="B94">
        <v>2018</v>
      </c>
      <c r="C94">
        <v>389</v>
      </c>
      <c r="D94">
        <f t="shared" si="2"/>
        <v>129.66666666666666</v>
      </c>
      <c r="E94">
        <v>119</v>
      </c>
      <c r="F94">
        <v>55</v>
      </c>
      <c r="G94">
        <v>16</v>
      </c>
      <c r="H94">
        <v>45</v>
      </c>
      <c r="I94">
        <v>146</v>
      </c>
      <c r="J94">
        <v>3.82</v>
      </c>
      <c r="K94">
        <v>1</v>
      </c>
      <c r="L94">
        <v>4</v>
      </c>
      <c r="M94">
        <f t="shared" si="3"/>
        <v>3.6089974293059126</v>
      </c>
    </row>
    <row r="95" spans="1:13" x14ac:dyDescent="0.3">
      <c r="A95" t="s">
        <v>138</v>
      </c>
      <c r="B95">
        <v>2018</v>
      </c>
      <c r="C95">
        <v>388</v>
      </c>
      <c r="D95">
        <f t="shared" si="2"/>
        <v>129.33333333333334</v>
      </c>
      <c r="E95">
        <v>117</v>
      </c>
      <c r="F95">
        <v>49</v>
      </c>
      <c r="G95">
        <v>17</v>
      </c>
      <c r="H95">
        <v>47</v>
      </c>
      <c r="I95">
        <v>98</v>
      </c>
      <c r="J95">
        <v>3.41</v>
      </c>
      <c r="K95">
        <v>0</v>
      </c>
      <c r="L95">
        <v>6</v>
      </c>
      <c r="M95">
        <f t="shared" si="3"/>
        <v>4.5226804123711339</v>
      </c>
    </row>
    <row r="96" spans="1:13" x14ac:dyDescent="0.3">
      <c r="A96" t="s">
        <v>96</v>
      </c>
      <c r="B96">
        <v>2018</v>
      </c>
      <c r="C96">
        <v>385</v>
      </c>
      <c r="D96">
        <f t="shared" si="2"/>
        <v>128.33333333333334</v>
      </c>
      <c r="E96">
        <v>100</v>
      </c>
      <c r="F96">
        <v>55</v>
      </c>
      <c r="G96">
        <v>12</v>
      </c>
      <c r="H96">
        <v>50</v>
      </c>
      <c r="I96">
        <v>142</v>
      </c>
      <c r="J96">
        <v>3.86</v>
      </c>
      <c r="K96">
        <v>0</v>
      </c>
      <c r="L96">
        <v>7</v>
      </c>
      <c r="M96">
        <f t="shared" si="3"/>
        <v>3.4350649350649354</v>
      </c>
    </row>
    <row r="97" spans="1:13" x14ac:dyDescent="0.3">
      <c r="A97" t="s">
        <v>109</v>
      </c>
      <c r="B97">
        <v>2018</v>
      </c>
      <c r="C97">
        <v>384</v>
      </c>
      <c r="D97">
        <f t="shared" si="2"/>
        <v>128</v>
      </c>
      <c r="E97">
        <v>130</v>
      </c>
      <c r="F97">
        <v>62</v>
      </c>
      <c r="G97">
        <v>16</v>
      </c>
      <c r="H97">
        <v>37</v>
      </c>
      <c r="I97">
        <v>123</v>
      </c>
      <c r="J97">
        <v>4.3600000000000003</v>
      </c>
      <c r="K97">
        <v>4</v>
      </c>
      <c r="L97">
        <v>3</v>
      </c>
      <c r="M97">
        <f t="shared" si="3"/>
        <v>3.8343750000000001</v>
      </c>
    </row>
    <row r="98" spans="1:13" x14ac:dyDescent="0.3">
      <c r="A98" t="s">
        <v>62</v>
      </c>
      <c r="B98">
        <v>2018</v>
      </c>
      <c r="C98">
        <v>384</v>
      </c>
      <c r="D98">
        <f t="shared" si="2"/>
        <v>128</v>
      </c>
      <c r="E98">
        <v>132</v>
      </c>
      <c r="F98">
        <v>64</v>
      </c>
      <c r="G98">
        <v>21</v>
      </c>
      <c r="H98">
        <v>28</v>
      </c>
      <c r="I98">
        <v>111</v>
      </c>
      <c r="J98">
        <v>4.5</v>
      </c>
      <c r="K98">
        <v>2</v>
      </c>
      <c r="L98">
        <v>5</v>
      </c>
      <c r="M98">
        <f t="shared" si="3"/>
        <v>4.3187499999999996</v>
      </c>
    </row>
    <row r="99" spans="1:13" x14ac:dyDescent="0.3">
      <c r="A99" t="s">
        <v>19</v>
      </c>
      <c r="B99">
        <v>2018</v>
      </c>
      <c r="C99">
        <v>381</v>
      </c>
      <c r="D99">
        <f t="shared" si="2"/>
        <v>127</v>
      </c>
      <c r="E99">
        <v>168</v>
      </c>
      <c r="F99">
        <v>85</v>
      </c>
      <c r="G99">
        <v>18</v>
      </c>
      <c r="H99">
        <v>39</v>
      </c>
      <c r="I99">
        <v>92</v>
      </c>
      <c r="J99">
        <v>6.02</v>
      </c>
      <c r="K99">
        <v>4</v>
      </c>
      <c r="L99">
        <v>3</v>
      </c>
      <c r="M99">
        <f t="shared" si="3"/>
        <v>4.5803149606299218</v>
      </c>
    </row>
    <row r="100" spans="1:13" x14ac:dyDescent="0.3">
      <c r="A100" t="s">
        <v>144</v>
      </c>
      <c r="B100">
        <v>2018</v>
      </c>
      <c r="C100">
        <v>379</v>
      </c>
      <c r="D100">
        <f t="shared" si="2"/>
        <v>126.33333333333333</v>
      </c>
      <c r="E100">
        <v>121</v>
      </c>
      <c r="F100">
        <v>62</v>
      </c>
      <c r="G100">
        <v>15</v>
      </c>
      <c r="H100">
        <v>54</v>
      </c>
      <c r="I100">
        <v>130</v>
      </c>
      <c r="J100">
        <v>4.42</v>
      </c>
      <c r="K100">
        <v>5</v>
      </c>
      <c r="L100">
        <v>5</v>
      </c>
      <c r="M100">
        <f t="shared" si="3"/>
        <v>4.1052770448548817</v>
      </c>
    </row>
    <row r="101" spans="1:13" x14ac:dyDescent="0.3">
      <c r="A101" t="s">
        <v>115</v>
      </c>
      <c r="B101">
        <v>2018</v>
      </c>
      <c r="C101">
        <v>376</v>
      </c>
      <c r="D101">
        <f t="shared" si="2"/>
        <v>125.33333333333333</v>
      </c>
      <c r="E101">
        <v>115</v>
      </c>
      <c r="F101">
        <v>53</v>
      </c>
      <c r="G101">
        <v>13</v>
      </c>
      <c r="H101">
        <v>43</v>
      </c>
      <c r="I101">
        <v>153</v>
      </c>
      <c r="J101">
        <v>3.81</v>
      </c>
      <c r="K101">
        <v>4</v>
      </c>
      <c r="L101">
        <v>5</v>
      </c>
      <c r="M101">
        <f t="shared" si="3"/>
        <v>3.2515957446808512</v>
      </c>
    </row>
    <row r="102" spans="1:13" x14ac:dyDescent="0.3">
      <c r="A102" t="s">
        <v>67</v>
      </c>
      <c r="B102">
        <v>2018</v>
      </c>
      <c r="C102">
        <v>376</v>
      </c>
      <c r="D102">
        <f t="shared" si="2"/>
        <v>125.33333333333333</v>
      </c>
      <c r="E102">
        <v>127</v>
      </c>
      <c r="F102">
        <v>56</v>
      </c>
      <c r="G102">
        <v>14</v>
      </c>
      <c r="H102">
        <v>40</v>
      </c>
      <c r="I102">
        <v>129</v>
      </c>
      <c r="J102">
        <v>4.0199999999999996</v>
      </c>
      <c r="K102">
        <v>0</v>
      </c>
      <c r="L102">
        <v>5</v>
      </c>
      <c r="M102">
        <f t="shared" si="3"/>
        <v>3.5707446808510639</v>
      </c>
    </row>
    <row r="103" spans="1:13" x14ac:dyDescent="0.3">
      <c r="A103" t="s">
        <v>72</v>
      </c>
      <c r="B103">
        <v>2018</v>
      </c>
      <c r="C103">
        <v>372</v>
      </c>
      <c r="D103">
        <f t="shared" si="2"/>
        <v>124</v>
      </c>
      <c r="E103">
        <v>139</v>
      </c>
      <c r="F103">
        <v>61</v>
      </c>
      <c r="G103">
        <v>21</v>
      </c>
      <c r="H103">
        <v>32</v>
      </c>
      <c r="I103">
        <v>104</v>
      </c>
      <c r="J103">
        <v>4.43</v>
      </c>
      <c r="K103">
        <v>0</v>
      </c>
      <c r="L103">
        <v>5</v>
      </c>
      <c r="M103">
        <f t="shared" si="3"/>
        <v>4.5193548387096776</v>
      </c>
    </row>
    <row r="104" spans="1:13" x14ac:dyDescent="0.3">
      <c r="A104" t="s">
        <v>97</v>
      </c>
      <c r="B104">
        <v>2018</v>
      </c>
      <c r="C104">
        <v>372</v>
      </c>
      <c r="D104">
        <f t="shared" si="2"/>
        <v>124</v>
      </c>
      <c r="E104">
        <v>131</v>
      </c>
      <c r="F104">
        <v>55</v>
      </c>
      <c r="G104">
        <v>10</v>
      </c>
      <c r="H104">
        <v>39</v>
      </c>
      <c r="I104">
        <v>86</v>
      </c>
      <c r="J104">
        <v>3.99</v>
      </c>
      <c r="K104">
        <v>4</v>
      </c>
      <c r="L104">
        <v>7</v>
      </c>
      <c r="M104">
        <f t="shared" si="3"/>
        <v>3.9709677419354841</v>
      </c>
    </row>
    <row r="105" spans="1:13" x14ac:dyDescent="0.3">
      <c r="A105" t="s">
        <v>132</v>
      </c>
      <c r="B105">
        <v>2018</v>
      </c>
      <c r="C105">
        <v>371</v>
      </c>
      <c r="D105">
        <f t="shared" si="2"/>
        <v>123.66666666666667</v>
      </c>
      <c r="E105">
        <v>140</v>
      </c>
      <c r="F105">
        <v>73</v>
      </c>
      <c r="G105">
        <v>21</v>
      </c>
      <c r="H105">
        <v>38</v>
      </c>
      <c r="I105">
        <v>105</v>
      </c>
      <c r="J105">
        <v>5.31</v>
      </c>
      <c r="K105">
        <v>1</v>
      </c>
      <c r="L105">
        <v>4</v>
      </c>
      <c r="M105">
        <f t="shared" si="3"/>
        <v>4.6525606469002696</v>
      </c>
    </row>
    <row r="106" spans="1:13" x14ac:dyDescent="0.3">
      <c r="A106" t="s">
        <v>87</v>
      </c>
      <c r="B106">
        <v>2018</v>
      </c>
      <c r="C106">
        <v>371</v>
      </c>
      <c r="D106">
        <f t="shared" si="2"/>
        <v>123.66666666666667</v>
      </c>
      <c r="E106">
        <v>97</v>
      </c>
      <c r="F106">
        <v>54</v>
      </c>
      <c r="G106">
        <v>19</v>
      </c>
      <c r="H106">
        <v>70</v>
      </c>
      <c r="I106">
        <v>165</v>
      </c>
      <c r="J106">
        <v>3.93</v>
      </c>
      <c r="K106">
        <v>3</v>
      </c>
      <c r="L106">
        <v>5</v>
      </c>
      <c r="M106">
        <f t="shared" si="3"/>
        <v>4.321024258760108</v>
      </c>
    </row>
    <row r="107" spans="1:13" x14ac:dyDescent="0.3">
      <c r="A107" t="s">
        <v>46</v>
      </c>
      <c r="B107">
        <v>2018</v>
      </c>
      <c r="C107">
        <v>370</v>
      </c>
      <c r="D107">
        <f t="shared" si="2"/>
        <v>123.33333333333333</v>
      </c>
      <c r="E107">
        <v>112</v>
      </c>
      <c r="F107">
        <v>61</v>
      </c>
      <c r="G107">
        <v>16</v>
      </c>
      <c r="H107">
        <v>52</v>
      </c>
      <c r="I107">
        <v>107</v>
      </c>
      <c r="J107">
        <v>4.45</v>
      </c>
      <c r="K107">
        <v>3</v>
      </c>
      <c r="L107">
        <v>7</v>
      </c>
      <c r="M107">
        <f t="shared" si="3"/>
        <v>4.5594594594594593</v>
      </c>
    </row>
    <row r="108" spans="1:13" x14ac:dyDescent="0.3">
      <c r="A108" t="s">
        <v>68</v>
      </c>
      <c r="B108">
        <v>2018</v>
      </c>
      <c r="C108">
        <v>367</v>
      </c>
      <c r="D108">
        <f t="shared" si="2"/>
        <v>122.33333333333333</v>
      </c>
      <c r="E108">
        <v>107</v>
      </c>
      <c r="F108">
        <v>56</v>
      </c>
      <c r="G108">
        <v>20</v>
      </c>
      <c r="H108">
        <v>52</v>
      </c>
      <c r="I108">
        <v>99</v>
      </c>
      <c r="J108">
        <v>4.12</v>
      </c>
      <c r="K108">
        <v>5</v>
      </c>
      <c r="L108">
        <v>7</v>
      </c>
      <c r="M108">
        <f t="shared" si="3"/>
        <v>5.1762942779291556</v>
      </c>
    </row>
    <row r="109" spans="1:13" x14ac:dyDescent="0.3">
      <c r="A109" t="s">
        <v>122</v>
      </c>
      <c r="B109">
        <v>2018</v>
      </c>
      <c r="C109">
        <v>366</v>
      </c>
      <c r="D109">
        <f t="shared" si="2"/>
        <v>122</v>
      </c>
      <c r="E109">
        <v>123</v>
      </c>
      <c r="F109">
        <v>41</v>
      </c>
      <c r="G109">
        <v>18</v>
      </c>
      <c r="H109">
        <v>22</v>
      </c>
      <c r="I109">
        <v>136</v>
      </c>
      <c r="J109">
        <v>3.02</v>
      </c>
      <c r="K109">
        <v>2</v>
      </c>
      <c r="L109">
        <v>1</v>
      </c>
      <c r="M109">
        <f t="shared" si="3"/>
        <v>3.4032786885245905</v>
      </c>
    </row>
    <row r="110" spans="1:13" x14ac:dyDescent="0.3">
      <c r="A110" t="s">
        <v>129</v>
      </c>
      <c r="B110">
        <v>2018</v>
      </c>
      <c r="C110">
        <v>365</v>
      </c>
      <c r="D110">
        <f t="shared" si="2"/>
        <v>121.66666666666667</v>
      </c>
      <c r="E110">
        <v>129</v>
      </c>
      <c r="F110">
        <v>70</v>
      </c>
      <c r="G110">
        <v>13</v>
      </c>
      <c r="H110">
        <v>52</v>
      </c>
      <c r="I110">
        <v>91</v>
      </c>
      <c r="J110">
        <v>5.18</v>
      </c>
      <c r="K110">
        <v>4</v>
      </c>
      <c r="L110">
        <v>2</v>
      </c>
      <c r="M110">
        <f t="shared" si="3"/>
        <v>4.4232876712328766</v>
      </c>
    </row>
    <row r="111" spans="1:13" x14ac:dyDescent="0.3">
      <c r="A111" t="s">
        <v>99</v>
      </c>
      <c r="B111">
        <v>2018</v>
      </c>
      <c r="C111">
        <v>362</v>
      </c>
      <c r="D111">
        <f t="shared" si="2"/>
        <v>120.66666666666667</v>
      </c>
      <c r="E111">
        <v>97</v>
      </c>
      <c r="F111">
        <v>56</v>
      </c>
      <c r="G111">
        <v>15</v>
      </c>
      <c r="H111">
        <v>55</v>
      </c>
      <c r="I111">
        <v>90</v>
      </c>
      <c r="J111">
        <v>4.18</v>
      </c>
      <c r="K111">
        <v>1</v>
      </c>
      <c r="L111">
        <v>12</v>
      </c>
      <c r="M111">
        <f t="shared" si="3"/>
        <v>4.9149171270718233</v>
      </c>
    </row>
    <row r="112" spans="1:13" x14ac:dyDescent="0.3">
      <c r="A112" t="s">
        <v>69</v>
      </c>
      <c r="B112">
        <v>2018</v>
      </c>
      <c r="C112">
        <v>361</v>
      </c>
      <c r="D112">
        <f t="shared" si="2"/>
        <v>120.33333333333333</v>
      </c>
      <c r="E112">
        <v>121</v>
      </c>
      <c r="F112">
        <v>67</v>
      </c>
      <c r="G112">
        <v>18</v>
      </c>
      <c r="H112">
        <v>47</v>
      </c>
      <c r="I112">
        <v>80</v>
      </c>
      <c r="J112">
        <v>5.01</v>
      </c>
      <c r="K112">
        <v>3</v>
      </c>
      <c r="L112">
        <v>5</v>
      </c>
      <c r="M112">
        <f t="shared" si="3"/>
        <v>5.0861495844875346</v>
      </c>
    </row>
    <row r="113" spans="1:13" x14ac:dyDescent="0.3">
      <c r="A113" t="s">
        <v>25</v>
      </c>
      <c r="B113">
        <v>2018</v>
      </c>
      <c r="C113">
        <v>359</v>
      </c>
      <c r="D113">
        <f t="shared" si="2"/>
        <v>119.66666666666667</v>
      </c>
      <c r="E113">
        <v>125</v>
      </c>
      <c r="F113">
        <v>62</v>
      </c>
      <c r="G113">
        <v>20</v>
      </c>
      <c r="H113">
        <v>40</v>
      </c>
      <c r="I113">
        <v>105</v>
      </c>
      <c r="J113">
        <v>4.66</v>
      </c>
      <c r="K113">
        <v>2</v>
      </c>
      <c r="L113">
        <v>1</v>
      </c>
      <c r="M113">
        <f t="shared" si="3"/>
        <v>4.5958217270194988</v>
      </c>
    </row>
    <row r="114" spans="1:13" x14ac:dyDescent="0.3">
      <c r="A114" t="s">
        <v>52</v>
      </c>
      <c r="B114">
        <v>2018</v>
      </c>
      <c r="C114">
        <v>357</v>
      </c>
      <c r="D114">
        <f t="shared" si="2"/>
        <v>119</v>
      </c>
      <c r="E114">
        <v>121</v>
      </c>
      <c r="F114">
        <v>46</v>
      </c>
      <c r="G114">
        <v>20</v>
      </c>
      <c r="H114">
        <v>26</v>
      </c>
      <c r="I114">
        <v>87</v>
      </c>
      <c r="J114">
        <v>3.48</v>
      </c>
      <c r="K114">
        <v>1</v>
      </c>
      <c r="L114">
        <v>5</v>
      </c>
      <c r="M114">
        <f t="shared" si="3"/>
        <v>4.6294117647058819</v>
      </c>
    </row>
    <row r="115" spans="1:13" x14ac:dyDescent="0.3">
      <c r="A115" t="s">
        <v>107</v>
      </c>
      <c r="B115">
        <v>2018</v>
      </c>
      <c r="C115">
        <v>356</v>
      </c>
      <c r="D115">
        <f t="shared" si="2"/>
        <v>118.66666666666667</v>
      </c>
      <c r="E115">
        <v>133</v>
      </c>
      <c r="F115">
        <v>56</v>
      </c>
      <c r="G115">
        <v>8</v>
      </c>
      <c r="H115">
        <v>41</v>
      </c>
      <c r="I115">
        <v>75</v>
      </c>
      <c r="J115">
        <v>4.25</v>
      </c>
      <c r="K115">
        <v>4</v>
      </c>
      <c r="L115">
        <v>1</v>
      </c>
      <c r="M115">
        <f t="shared" si="3"/>
        <v>3.8752808988764045</v>
      </c>
    </row>
    <row r="116" spans="1:13" x14ac:dyDescent="0.3">
      <c r="A116" t="s">
        <v>75</v>
      </c>
      <c r="B116">
        <v>2018</v>
      </c>
      <c r="C116">
        <v>356</v>
      </c>
      <c r="D116">
        <f t="shared" si="2"/>
        <v>118.66666666666667</v>
      </c>
      <c r="E116">
        <v>100</v>
      </c>
      <c r="F116">
        <v>41</v>
      </c>
      <c r="G116">
        <v>5</v>
      </c>
      <c r="H116">
        <v>60</v>
      </c>
      <c r="I116">
        <v>117</v>
      </c>
      <c r="J116">
        <v>3.11</v>
      </c>
      <c r="K116">
        <v>4</v>
      </c>
      <c r="L116">
        <v>11</v>
      </c>
      <c r="M116">
        <f t="shared" si="3"/>
        <v>3.5719101123595505</v>
      </c>
    </row>
    <row r="117" spans="1:13" x14ac:dyDescent="0.3">
      <c r="A117" t="s">
        <v>145</v>
      </c>
      <c r="B117">
        <v>2018</v>
      </c>
      <c r="C117">
        <v>355</v>
      </c>
      <c r="D117">
        <f t="shared" si="2"/>
        <v>118.33333333333333</v>
      </c>
      <c r="E117">
        <v>98</v>
      </c>
      <c r="F117">
        <v>37</v>
      </c>
      <c r="G117">
        <v>9</v>
      </c>
      <c r="H117">
        <v>36</v>
      </c>
      <c r="I117">
        <v>89</v>
      </c>
      <c r="J117">
        <v>2.81</v>
      </c>
      <c r="K117">
        <v>2</v>
      </c>
      <c r="L117">
        <v>7</v>
      </c>
      <c r="M117">
        <f t="shared" si="3"/>
        <v>3.7253521126760565</v>
      </c>
    </row>
    <row r="118" spans="1:13" x14ac:dyDescent="0.3">
      <c r="A118" t="s">
        <v>118</v>
      </c>
      <c r="B118">
        <v>2018</v>
      </c>
      <c r="C118">
        <v>347</v>
      </c>
      <c r="D118">
        <f t="shared" si="2"/>
        <v>115.66666666666667</v>
      </c>
      <c r="E118">
        <v>103</v>
      </c>
      <c r="F118">
        <v>52</v>
      </c>
      <c r="G118">
        <v>18</v>
      </c>
      <c r="H118">
        <v>26</v>
      </c>
      <c r="I118">
        <v>72</v>
      </c>
      <c r="J118">
        <v>4.05</v>
      </c>
      <c r="K118">
        <v>0</v>
      </c>
      <c r="L118">
        <v>3</v>
      </c>
      <c r="M118">
        <f t="shared" si="3"/>
        <v>4.6302593659942364</v>
      </c>
    </row>
    <row r="119" spans="1:13" x14ac:dyDescent="0.3">
      <c r="A119" t="s">
        <v>119</v>
      </c>
      <c r="B119">
        <v>2018</v>
      </c>
      <c r="C119">
        <v>346</v>
      </c>
      <c r="D119">
        <f t="shared" si="2"/>
        <v>115.33333333333333</v>
      </c>
      <c r="E119">
        <v>113</v>
      </c>
      <c r="F119">
        <v>52</v>
      </c>
      <c r="G119">
        <v>12</v>
      </c>
      <c r="H119">
        <v>23</v>
      </c>
      <c r="I119">
        <v>100</v>
      </c>
      <c r="J119">
        <v>4.0599999999999996</v>
      </c>
      <c r="K119">
        <v>3</v>
      </c>
      <c r="L119">
        <v>8</v>
      </c>
      <c r="M119">
        <f t="shared" si="3"/>
        <v>3.6028901734104046</v>
      </c>
    </row>
    <row r="120" spans="1:13" x14ac:dyDescent="0.3">
      <c r="A120" t="s">
        <v>82</v>
      </c>
      <c r="B120">
        <v>2018</v>
      </c>
      <c r="C120">
        <v>345</v>
      </c>
      <c r="D120">
        <f t="shared" si="2"/>
        <v>115</v>
      </c>
      <c r="E120">
        <v>118</v>
      </c>
      <c r="F120">
        <v>63</v>
      </c>
      <c r="G120">
        <v>24</v>
      </c>
      <c r="H120">
        <v>30</v>
      </c>
      <c r="I120">
        <v>108</v>
      </c>
      <c r="J120">
        <v>4.93</v>
      </c>
      <c r="K120">
        <v>2</v>
      </c>
      <c r="L120">
        <v>2</v>
      </c>
      <c r="M120">
        <f t="shared" si="3"/>
        <v>4.821739130434783</v>
      </c>
    </row>
    <row r="121" spans="1:13" x14ac:dyDescent="0.3">
      <c r="A121" t="s">
        <v>139</v>
      </c>
      <c r="B121">
        <v>2018</v>
      </c>
      <c r="C121">
        <v>344</v>
      </c>
      <c r="D121">
        <f t="shared" si="2"/>
        <v>114.66666666666667</v>
      </c>
      <c r="E121">
        <v>130</v>
      </c>
      <c r="F121">
        <v>58</v>
      </c>
      <c r="G121">
        <v>13</v>
      </c>
      <c r="H121">
        <v>23</v>
      </c>
      <c r="I121">
        <v>118</v>
      </c>
      <c r="J121">
        <v>4.55</v>
      </c>
      <c r="K121">
        <v>0</v>
      </c>
      <c r="L121">
        <v>2</v>
      </c>
      <c r="M121">
        <f t="shared" si="3"/>
        <v>3.1697674418604653</v>
      </c>
    </row>
    <row r="122" spans="1:13" x14ac:dyDescent="0.3">
      <c r="A122" t="s">
        <v>18</v>
      </c>
      <c r="B122">
        <v>2018</v>
      </c>
      <c r="C122">
        <v>343</v>
      </c>
      <c r="D122">
        <f t="shared" si="2"/>
        <v>114.33333333333333</v>
      </c>
      <c r="E122">
        <v>115</v>
      </c>
      <c r="F122">
        <v>60</v>
      </c>
      <c r="G122">
        <v>23</v>
      </c>
      <c r="H122">
        <v>42</v>
      </c>
      <c r="I122">
        <v>114</v>
      </c>
      <c r="J122">
        <v>4.72</v>
      </c>
      <c r="K122">
        <v>0</v>
      </c>
      <c r="L122">
        <v>12</v>
      </c>
      <c r="M122">
        <f t="shared" si="3"/>
        <v>5.1379008746355685</v>
      </c>
    </row>
    <row r="123" spans="1:13" x14ac:dyDescent="0.3">
      <c r="A123" t="s">
        <v>111</v>
      </c>
      <c r="B123">
        <v>2018</v>
      </c>
      <c r="C123">
        <v>342</v>
      </c>
      <c r="D123">
        <f t="shared" si="2"/>
        <v>114</v>
      </c>
      <c r="E123">
        <v>91</v>
      </c>
      <c r="F123">
        <v>44</v>
      </c>
      <c r="G123">
        <v>9</v>
      </c>
      <c r="H123">
        <v>57</v>
      </c>
      <c r="I123">
        <v>95</v>
      </c>
      <c r="J123">
        <v>3.47</v>
      </c>
      <c r="K123">
        <v>3</v>
      </c>
      <c r="L123">
        <v>2</v>
      </c>
      <c r="M123">
        <f t="shared" si="3"/>
        <v>4.0912280701754389</v>
      </c>
    </row>
    <row r="124" spans="1:13" x14ac:dyDescent="0.3">
      <c r="A124" t="s">
        <v>24</v>
      </c>
      <c r="B124">
        <v>2018</v>
      </c>
      <c r="C124">
        <v>342</v>
      </c>
      <c r="D124">
        <f t="shared" si="2"/>
        <v>114</v>
      </c>
      <c r="E124">
        <v>99</v>
      </c>
      <c r="F124">
        <v>53</v>
      </c>
      <c r="G124">
        <v>17</v>
      </c>
      <c r="H124">
        <v>35</v>
      </c>
      <c r="I124">
        <v>130</v>
      </c>
      <c r="J124">
        <v>4.18</v>
      </c>
      <c r="K124">
        <v>0</v>
      </c>
      <c r="L124">
        <v>4</v>
      </c>
      <c r="M124">
        <f t="shared" si="3"/>
        <v>3.7842105263157895</v>
      </c>
    </row>
    <row r="125" spans="1:13" x14ac:dyDescent="0.3">
      <c r="A125" t="s">
        <v>142</v>
      </c>
      <c r="B125">
        <v>2018</v>
      </c>
      <c r="C125">
        <v>336</v>
      </c>
      <c r="D125">
        <f t="shared" si="2"/>
        <v>112</v>
      </c>
      <c r="E125">
        <v>127</v>
      </c>
      <c r="F125">
        <v>54</v>
      </c>
      <c r="G125">
        <v>15</v>
      </c>
      <c r="H125">
        <v>46</v>
      </c>
      <c r="I125">
        <v>100</v>
      </c>
      <c r="J125">
        <v>4.34</v>
      </c>
      <c r="K125">
        <v>2</v>
      </c>
      <c r="L125">
        <v>6</v>
      </c>
      <c r="M125">
        <f t="shared" si="3"/>
        <v>4.5017857142857141</v>
      </c>
    </row>
    <row r="126" spans="1:13" x14ac:dyDescent="0.3">
      <c r="A126" t="s">
        <v>134</v>
      </c>
      <c r="B126">
        <v>2018</v>
      </c>
      <c r="C126">
        <v>336</v>
      </c>
      <c r="D126">
        <f t="shared" si="2"/>
        <v>112</v>
      </c>
      <c r="E126">
        <v>125</v>
      </c>
      <c r="F126">
        <v>62</v>
      </c>
      <c r="G126">
        <v>22</v>
      </c>
      <c r="H126">
        <v>53</v>
      </c>
      <c r="I126">
        <v>110</v>
      </c>
      <c r="J126">
        <v>4.9800000000000004</v>
      </c>
      <c r="K126">
        <v>7</v>
      </c>
      <c r="L126">
        <v>3</v>
      </c>
      <c r="M126">
        <f t="shared" si="3"/>
        <v>5.3767857142857149</v>
      </c>
    </row>
    <row r="127" spans="1:13" x14ac:dyDescent="0.3">
      <c r="A127" t="s">
        <v>35</v>
      </c>
      <c r="B127">
        <v>2018</v>
      </c>
      <c r="C127">
        <v>330</v>
      </c>
      <c r="D127">
        <f t="shared" si="2"/>
        <v>110</v>
      </c>
      <c r="E127">
        <v>90</v>
      </c>
      <c r="F127">
        <v>46</v>
      </c>
      <c r="G127">
        <v>8</v>
      </c>
      <c r="H127">
        <v>41</v>
      </c>
      <c r="I127">
        <v>100</v>
      </c>
      <c r="J127">
        <v>3.76</v>
      </c>
      <c r="K127">
        <v>0</v>
      </c>
      <c r="L127">
        <v>5</v>
      </c>
      <c r="M127">
        <f t="shared" si="3"/>
        <v>3.4818181818181819</v>
      </c>
    </row>
    <row r="128" spans="1:13" x14ac:dyDescent="0.3">
      <c r="A128" t="s">
        <v>71</v>
      </c>
      <c r="B128">
        <v>2018</v>
      </c>
      <c r="C128">
        <v>327</v>
      </c>
      <c r="D128">
        <f t="shared" si="2"/>
        <v>109</v>
      </c>
      <c r="E128">
        <v>112</v>
      </c>
      <c r="F128">
        <v>51</v>
      </c>
      <c r="G128">
        <v>12</v>
      </c>
      <c r="H128">
        <v>12</v>
      </c>
      <c r="I128">
        <v>88</v>
      </c>
      <c r="J128">
        <v>4.21</v>
      </c>
      <c r="K128">
        <v>0</v>
      </c>
      <c r="L128">
        <v>0</v>
      </c>
      <c r="M128">
        <f t="shared" si="3"/>
        <v>3.2467889908256882</v>
      </c>
    </row>
    <row r="129" spans="1:17" x14ac:dyDescent="0.3">
      <c r="A129" t="s">
        <v>23</v>
      </c>
      <c r="B129">
        <v>2018</v>
      </c>
      <c r="C129">
        <v>319</v>
      </c>
      <c r="D129">
        <f t="shared" si="2"/>
        <v>106.33333333333333</v>
      </c>
      <c r="E129">
        <v>141</v>
      </c>
      <c r="F129">
        <v>72</v>
      </c>
      <c r="G129">
        <v>23</v>
      </c>
      <c r="H129">
        <v>33</v>
      </c>
      <c r="I129">
        <v>75</v>
      </c>
      <c r="J129">
        <v>6.09</v>
      </c>
      <c r="K129">
        <v>9</v>
      </c>
      <c r="L129">
        <v>2</v>
      </c>
      <c r="M129">
        <f t="shared" si="3"/>
        <v>5.7426332288401252</v>
      </c>
    </row>
    <row r="130" spans="1:17" x14ac:dyDescent="0.3">
      <c r="A130" t="s">
        <v>88</v>
      </c>
      <c r="B130">
        <v>2018</v>
      </c>
      <c r="C130">
        <v>315</v>
      </c>
      <c r="D130">
        <f t="shared" si="2"/>
        <v>105</v>
      </c>
      <c r="E130">
        <v>106</v>
      </c>
      <c r="F130">
        <v>57</v>
      </c>
      <c r="G130">
        <v>11</v>
      </c>
      <c r="H130">
        <v>58</v>
      </c>
      <c r="I130">
        <v>86</v>
      </c>
      <c r="J130">
        <v>4.8899999999999997</v>
      </c>
      <c r="K130">
        <v>2</v>
      </c>
      <c r="L130">
        <v>7</v>
      </c>
      <c r="M130">
        <f t="shared" si="3"/>
        <v>4.7380952380952381</v>
      </c>
    </row>
    <row r="131" spans="1:17" x14ac:dyDescent="0.3">
      <c r="A131" t="s">
        <v>49</v>
      </c>
      <c r="B131">
        <v>2018</v>
      </c>
      <c r="C131">
        <v>311</v>
      </c>
      <c r="D131">
        <f t="shared" ref="D131:D138" si="4">C131/3</f>
        <v>103.66666666666667</v>
      </c>
      <c r="E131">
        <v>92</v>
      </c>
      <c r="F131">
        <v>61</v>
      </c>
      <c r="G131">
        <v>9</v>
      </c>
      <c r="H131">
        <v>95</v>
      </c>
      <c r="I131">
        <v>85</v>
      </c>
      <c r="J131">
        <v>5.3</v>
      </c>
      <c r="K131">
        <v>1</v>
      </c>
      <c r="L131">
        <v>7</v>
      </c>
      <c r="M131">
        <f t="shared" ref="M131:M138" si="5">3.1+((13*G131+3*(H131+K131+L131)-2*I131)/D131)</f>
        <v>5.5694533762057876</v>
      </c>
    </row>
    <row r="132" spans="1:17" x14ac:dyDescent="0.3">
      <c r="A132" t="s">
        <v>140</v>
      </c>
      <c r="B132">
        <v>2018</v>
      </c>
      <c r="C132">
        <v>310</v>
      </c>
      <c r="D132">
        <f t="shared" si="4"/>
        <v>103.33333333333333</v>
      </c>
      <c r="E132">
        <v>106</v>
      </c>
      <c r="F132">
        <v>56</v>
      </c>
      <c r="G132">
        <v>22</v>
      </c>
      <c r="H132">
        <v>37</v>
      </c>
      <c r="I132">
        <v>74</v>
      </c>
      <c r="J132">
        <v>4.88</v>
      </c>
      <c r="K132">
        <v>2</v>
      </c>
      <c r="L132">
        <v>8</v>
      </c>
      <c r="M132">
        <f t="shared" si="5"/>
        <v>5.8000000000000007</v>
      </c>
    </row>
    <row r="133" spans="1:17" x14ac:dyDescent="0.3">
      <c r="A133" t="s">
        <v>54</v>
      </c>
      <c r="B133">
        <v>2018</v>
      </c>
      <c r="C133">
        <v>307</v>
      </c>
      <c r="D133">
        <f t="shared" si="4"/>
        <v>102.33333333333333</v>
      </c>
      <c r="E133">
        <v>105</v>
      </c>
      <c r="F133">
        <v>58</v>
      </c>
      <c r="G133">
        <v>12</v>
      </c>
      <c r="H133">
        <v>62</v>
      </c>
      <c r="I133">
        <v>100</v>
      </c>
      <c r="J133">
        <v>5.0999999999999996</v>
      </c>
      <c r="K133">
        <v>3</v>
      </c>
      <c r="L133">
        <v>6</v>
      </c>
      <c r="M133">
        <f t="shared" si="5"/>
        <v>4.7514657980456025</v>
      </c>
    </row>
    <row r="134" spans="1:17" x14ac:dyDescent="0.3">
      <c r="A134" t="s">
        <v>89</v>
      </c>
      <c r="B134">
        <v>2018</v>
      </c>
      <c r="C134">
        <v>307</v>
      </c>
      <c r="D134">
        <f t="shared" si="4"/>
        <v>102.33333333333333</v>
      </c>
      <c r="E134">
        <v>115</v>
      </c>
      <c r="F134">
        <v>63</v>
      </c>
      <c r="G134">
        <v>9</v>
      </c>
      <c r="H134">
        <v>36</v>
      </c>
      <c r="I134">
        <v>77</v>
      </c>
      <c r="J134">
        <v>5.54</v>
      </c>
      <c r="K134">
        <v>0</v>
      </c>
      <c r="L134">
        <v>2</v>
      </c>
      <c r="M134">
        <f t="shared" si="5"/>
        <v>3.852442996742671</v>
      </c>
    </row>
    <row r="135" spans="1:17" x14ac:dyDescent="0.3">
      <c r="A135" t="s">
        <v>55</v>
      </c>
      <c r="B135">
        <v>2018</v>
      </c>
      <c r="C135">
        <v>306</v>
      </c>
      <c r="D135">
        <f t="shared" si="4"/>
        <v>102</v>
      </c>
      <c r="E135">
        <v>128</v>
      </c>
      <c r="F135">
        <v>77</v>
      </c>
      <c r="G135">
        <v>19</v>
      </c>
      <c r="H135">
        <v>41</v>
      </c>
      <c r="I135">
        <v>86</v>
      </c>
      <c r="J135">
        <v>6.79</v>
      </c>
      <c r="K135">
        <v>1</v>
      </c>
      <c r="L135">
        <v>5</v>
      </c>
      <c r="M135">
        <f t="shared" si="5"/>
        <v>5.2176470588235295</v>
      </c>
    </row>
    <row r="136" spans="1:17" x14ac:dyDescent="0.3">
      <c r="A136" t="s">
        <v>56</v>
      </c>
      <c r="B136">
        <v>2018</v>
      </c>
      <c r="C136">
        <v>306</v>
      </c>
      <c r="D136">
        <f t="shared" si="4"/>
        <v>102</v>
      </c>
      <c r="E136">
        <v>101</v>
      </c>
      <c r="F136">
        <v>50</v>
      </c>
      <c r="G136">
        <v>16</v>
      </c>
      <c r="H136">
        <v>60</v>
      </c>
      <c r="I136">
        <v>103</v>
      </c>
      <c r="J136">
        <v>4.41</v>
      </c>
      <c r="K136">
        <v>3</v>
      </c>
      <c r="L136">
        <v>5</v>
      </c>
      <c r="M136">
        <f t="shared" si="5"/>
        <v>5.1196078431372545</v>
      </c>
    </row>
    <row r="137" spans="1:17" x14ac:dyDescent="0.3">
      <c r="A137" t="s">
        <v>114</v>
      </c>
      <c r="B137">
        <v>2018</v>
      </c>
      <c r="C137">
        <v>304</v>
      </c>
      <c r="D137">
        <f t="shared" si="4"/>
        <v>101.33333333333333</v>
      </c>
      <c r="E137">
        <v>81</v>
      </c>
      <c r="F137">
        <v>30</v>
      </c>
      <c r="G137">
        <v>9</v>
      </c>
      <c r="H137">
        <v>28</v>
      </c>
      <c r="I137">
        <v>103</v>
      </c>
      <c r="J137">
        <v>2.66</v>
      </c>
      <c r="K137">
        <v>4</v>
      </c>
      <c r="L137">
        <v>2</v>
      </c>
      <c r="M137">
        <f t="shared" si="5"/>
        <v>3.2282894736842107</v>
      </c>
      <c r="Q137">
        <f>AVERAGE(Q140:Q217)</f>
        <v>0.64387685745013623</v>
      </c>
    </row>
    <row r="138" spans="1:17" x14ac:dyDescent="0.3">
      <c r="A138" t="s">
        <v>123</v>
      </c>
      <c r="B138">
        <v>2018</v>
      </c>
      <c r="C138">
        <v>304</v>
      </c>
      <c r="D138">
        <f t="shared" si="4"/>
        <v>101.33333333333333</v>
      </c>
      <c r="E138">
        <v>102</v>
      </c>
      <c r="F138">
        <v>50</v>
      </c>
      <c r="G138">
        <v>18</v>
      </c>
      <c r="H138">
        <v>19</v>
      </c>
      <c r="I138">
        <v>84</v>
      </c>
      <c r="J138">
        <v>4.4400000000000004</v>
      </c>
      <c r="K138">
        <v>2</v>
      </c>
      <c r="L138">
        <v>4</v>
      </c>
      <c r="M138">
        <f t="shared" si="5"/>
        <v>4.4914473684210527</v>
      </c>
    </row>
    <row r="139" spans="1:17" x14ac:dyDescent="0.3">
      <c r="A139" t="s">
        <v>0</v>
      </c>
      <c r="B139" t="s">
        <v>1</v>
      </c>
      <c r="C139" t="s">
        <v>2</v>
      </c>
      <c r="D139" t="s">
        <v>149</v>
      </c>
      <c r="E139" t="s">
        <v>3</v>
      </c>
      <c r="F139" t="s">
        <v>4</v>
      </c>
      <c r="G139" t="s">
        <v>5</v>
      </c>
      <c r="H139" t="s">
        <v>6</v>
      </c>
      <c r="I139" t="s">
        <v>7</v>
      </c>
      <c r="J139" t="s">
        <v>8</v>
      </c>
      <c r="K139" t="s">
        <v>9</v>
      </c>
      <c r="L139" t="s">
        <v>10</v>
      </c>
      <c r="M139" t="s">
        <v>148</v>
      </c>
      <c r="N139" t="s">
        <v>150</v>
      </c>
      <c r="O139" t="s">
        <v>151</v>
      </c>
      <c r="P139" t="s">
        <v>152</v>
      </c>
    </row>
    <row r="140" spans="1:17" x14ac:dyDescent="0.3">
      <c r="A140" t="s">
        <v>112</v>
      </c>
      <c r="B140">
        <v>2019</v>
      </c>
      <c r="C140">
        <v>530</v>
      </c>
      <c r="D140">
        <f>C140/3</f>
        <v>176.66666666666666</v>
      </c>
      <c r="E140">
        <v>131</v>
      </c>
      <c r="F140">
        <v>67</v>
      </c>
      <c r="G140">
        <v>24</v>
      </c>
      <c r="H140">
        <v>57</v>
      </c>
      <c r="I140">
        <v>228</v>
      </c>
      <c r="J140">
        <v>3.41</v>
      </c>
      <c r="K140">
        <v>1</v>
      </c>
      <c r="L140">
        <v>4</v>
      </c>
      <c r="M140">
        <f>3.1+((13*G140+3*(H140+K140+L140)-2*I140)/D140)</f>
        <v>3.337735849056604</v>
      </c>
      <c r="N140">
        <f>IFERROR(VLOOKUP(A140,$A$2:$M$138,13,FALSE),"")</f>
        <v>5.5346153846153845</v>
      </c>
      <c r="O140">
        <f>J140</f>
        <v>3.41</v>
      </c>
      <c r="P140">
        <f>0.4397*N140 + 2.4365</f>
        <v>4.870070384615385</v>
      </c>
      <c r="Q140">
        <f>ABS(O140-P140)</f>
        <v>1.4600703846153849</v>
      </c>
    </row>
    <row r="141" spans="1:17" x14ac:dyDescent="0.3">
      <c r="A141" t="s">
        <v>134</v>
      </c>
      <c r="B141">
        <v>2019</v>
      </c>
      <c r="C141">
        <v>389</v>
      </c>
      <c r="D141">
        <f>C141/3</f>
        <v>129.66666666666666</v>
      </c>
      <c r="E141">
        <v>136</v>
      </c>
      <c r="F141">
        <v>74</v>
      </c>
      <c r="G141">
        <v>25</v>
      </c>
      <c r="H141">
        <v>34</v>
      </c>
      <c r="I141">
        <v>129</v>
      </c>
      <c r="J141">
        <v>5.14</v>
      </c>
      <c r="K141">
        <v>0</v>
      </c>
      <c r="L141">
        <v>6</v>
      </c>
      <c r="M141">
        <f>3.1+((13*G141+3*(H141+K141+L141)-2*I141)/D141)</f>
        <v>4.542159383033419</v>
      </c>
      <c r="N141">
        <f>IFERROR(VLOOKUP(A141,$A$2:$M$138,13,FALSE),"")</f>
        <v>5.3767857142857149</v>
      </c>
      <c r="O141">
        <f t="shared" ref="O141:O204" si="6">J141</f>
        <v>5.14</v>
      </c>
      <c r="P141">
        <f t="shared" ref="P141:P204" si="7">0.4397*N141 + 2.4365</f>
        <v>4.8006726785714289</v>
      </c>
      <c r="Q141">
        <f t="shared" ref="Q141:Q204" si="8">ABS(O141-P141)</f>
        <v>0.33932732142857081</v>
      </c>
    </row>
    <row r="142" spans="1:17" x14ac:dyDescent="0.3">
      <c r="A142" t="s">
        <v>80</v>
      </c>
      <c r="B142">
        <v>2019</v>
      </c>
      <c r="C142">
        <v>417</v>
      </c>
      <c r="D142">
        <f>C142/3</f>
        <v>139</v>
      </c>
      <c r="E142">
        <v>126</v>
      </c>
      <c r="F142">
        <v>65</v>
      </c>
      <c r="G142">
        <v>23</v>
      </c>
      <c r="H142">
        <v>50</v>
      </c>
      <c r="I142">
        <v>124</v>
      </c>
      <c r="J142">
        <v>4.21</v>
      </c>
      <c r="K142">
        <v>2</v>
      </c>
      <c r="L142">
        <v>8</v>
      </c>
      <c r="M142">
        <f>3.1+((13*G142+3*(H142+K142+L142)-2*I142)/D142)</f>
        <v>4.7618705035971223</v>
      </c>
      <c r="N142">
        <f>IFERROR(VLOOKUP(A142,$A$2:$M$138,13,FALSE),"")</f>
        <v>5.1632911392405063</v>
      </c>
      <c r="O142">
        <f t="shared" si="6"/>
        <v>4.21</v>
      </c>
      <c r="P142">
        <f t="shared" si="7"/>
        <v>4.7067991139240508</v>
      </c>
      <c r="Q142">
        <f t="shared" si="8"/>
        <v>0.49679911392405085</v>
      </c>
    </row>
    <row r="143" spans="1:17" x14ac:dyDescent="0.3">
      <c r="A143" t="s">
        <v>18</v>
      </c>
      <c r="B143">
        <v>2019</v>
      </c>
      <c r="C143">
        <v>425</v>
      </c>
      <c r="D143">
        <f>C143/3</f>
        <v>141.66666666666666</v>
      </c>
      <c r="E143">
        <v>141</v>
      </c>
      <c r="F143">
        <v>60</v>
      </c>
      <c r="G143">
        <v>17</v>
      </c>
      <c r="H143">
        <v>56</v>
      </c>
      <c r="I143">
        <v>143</v>
      </c>
      <c r="J143">
        <v>3.81</v>
      </c>
      <c r="K143">
        <v>1</v>
      </c>
      <c r="L143">
        <v>7</v>
      </c>
      <c r="M143">
        <f>3.1+((13*G143+3*(H143+K143+L143)-2*I143)/D143)</f>
        <v>3.9964705882352942</v>
      </c>
      <c r="N143">
        <f>IFERROR(VLOOKUP(A143,$A$2:$M$138,13,FALSE),"")</f>
        <v>5.1379008746355685</v>
      </c>
      <c r="O143">
        <f t="shared" si="6"/>
        <v>3.81</v>
      </c>
      <c r="P143">
        <f t="shared" si="7"/>
        <v>4.6956350145772596</v>
      </c>
      <c r="Q143">
        <f t="shared" si="8"/>
        <v>0.88563501457725957</v>
      </c>
    </row>
    <row r="144" spans="1:17" x14ac:dyDescent="0.3">
      <c r="A144" t="s">
        <v>59</v>
      </c>
      <c r="B144">
        <v>2019</v>
      </c>
      <c r="C144">
        <v>485</v>
      </c>
      <c r="D144">
        <f>C144/3</f>
        <v>161.66666666666666</v>
      </c>
      <c r="E144">
        <v>161</v>
      </c>
      <c r="F144">
        <v>86</v>
      </c>
      <c r="G144">
        <v>29</v>
      </c>
      <c r="H144">
        <v>58</v>
      </c>
      <c r="I144">
        <v>162</v>
      </c>
      <c r="J144">
        <v>4.79</v>
      </c>
      <c r="K144">
        <v>0</v>
      </c>
      <c r="L144">
        <v>6</v>
      </c>
      <c r="M144">
        <f>3.1+((13*G144+3*(H144+K144+L144)-2*I144)/D144)</f>
        <v>4.6154639175257737</v>
      </c>
      <c r="N144">
        <f>IFERROR(VLOOKUP(A144,$A$2:$M$138,13,FALSE),"")</f>
        <v>5.1271844660194175</v>
      </c>
      <c r="O144">
        <f t="shared" si="6"/>
        <v>4.79</v>
      </c>
      <c r="P144">
        <f t="shared" si="7"/>
        <v>4.6909230097087384</v>
      </c>
      <c r="Q144">
        <f t="shared" si="8"/>
        <v>9.9076990291261602E-2</v>
      </c>
    </row>
    <row r="145" spans="1:17" x14ac:dyDescent="0.3">
      <c r="A145" t="s">
        <v>82</v>
      </c>
      <c r="B145">
        <v>2019</v>
      </c>
      <c r="C145">
        <v>500</v>
      </c>
      <c r="D145">
        <f>C145/3</f>
        <v>166.66666666666666</v>
      </c>
      <c r="E145">
        <v>151</v>
      </c>
      <c r="F145">
        <v>72</v>
      </c>
      <c r="G145">
        <v>29</v>
      </c>
      <c r="H145">
        <v>49</v>
      </c>
      <c r="I145">
        <v>167</v>
      </c>
      <c r="J145">
        <v>3.89</v>
      </c>
      <c r="K145">
        <v>5</v>
      </c>
      <c r="L145">
        <v>4</v>
      </c>
      <c r="M145">
        <f>3.1+((13*G145+3*(H145+K145+L145)-2*I145)/D145)</f>
        <v>4.4020000000000001</v>
      </c>
      <c r="N145">
        <f>IFERROR(VLOOKUP(A145,$A$2:$M$138,13,FALSE),"")</f>
        <v>4.821739130434783</v>
      </c>
      <c r="O145">
        <f t="shared" si="6"/>
        <v>3.89</v>
      </c>
      <c r="P145">
        <f t="shared" si="7"/>
        <v>4.5566186956521744</v>
      </c>
      <c r="Q145">
        <f t="shared" si="8"/>
        <v>0.66661869565217424</v>
      </c>
    </row>
    <row r="146" spans="1:17" x14ac:dyDescent="0.3">
      <c r="A146" t="s">
        <v>40</v>
      </c>
      <c r="B146">
        <v>2019</v>
      </c>
      <c r="C146">
        <v>336</v>
      </c>
      <c r="D146">
        <f>C146/3</f>
        <v>112</v>
      </c>
      <c r="E146">
        <v>145</v>
      </c>
      <c r="F146">
        <v>86</v>
      </c>
      <c r="G146">
        <v>19</v>
      </c>
      <c r="H146">
        <v>25</v>
      </c>
      <c r="I146">
        <v>82</v>
      </c>
      <c r="J146">
        <v>6.91</v>
      </c>
      <c r="K146">
        <v>2</v>
      </c>
      <c r="L146">
        <v>6</v>
      </c>
      <c r="M146">
        <f>3.1+((13*G146+3*(H146+K146+L146)-2*I146)/D146)</f>
        <v>4.7249999999999996</v>
      </c>
      <c r="N146">
        <f>IFERROR(VLOOKUP(A146,$A$2:$M$138,13,FALSE),"")</f>
        <v>4.8208121827411166</v>
      </c>
      <c r="O146">
        <f t="shared" si="6"/>
        <v>6.91</v>
      </c>
      <c r="P146">
        <f t="shared" si="7"/>
        <v>4.5562111167512693</v>
      </c>
      <c r="Q146">
        <f t="shared" si="8"/>
        <v>2.3537888832487308</v>
      </c>
    </row>
    <row r="147" spans="1:17" x14ac:dyDescent="0.3">
      <c r="A147" t="s">
        <v>57</v>
      </c>
      <c r="B147">
        <v>2019</v>
      </c>
      <c r="C147">
        <v>524</v>
      </c>
      <c r="D147">
        <f>C147/3</f>
        <v>174.66666666666666</v>
      </c>
      <c r="E147">
        <v>148</v>
      </c>
      <c r="F147">
        <v>74</v>
      </c>
      <c r="G147">
        <v>22</v>
      </c>
      <c r="H147">
        <v>83</v>
      </c>
      <c r="I147">
        <v>162</v>
      </c>
      <c r="J147">
        <v>3.81</v>
      </c>
      <c r="K147">
        <v>3</v>
      </c>
      <c r="L147">
        <v>14</v>
      </c>
      <c r="M147">
        <f>3.1+((13*G147+3*(H147+K147+L147)-2*I147)/D147)</f>
        <v>4.5999999999999996</v>
      </c>
      <c r="N147">
        <f>IFERROR(VLOOKUP(A147,$A$2:$M$138,13,FALSE),"")</f>
        <v>4.8191650853889945</v>
      </c>
      <c r="O147">
        <f t="shared" si="6"/>
        <v>3.81</v>
      </c>
      <c r="P147">
        <f t="shared" si="7"/>
        <v>4.5554868880455412</v>
      </c>
      <c r="Q147">
        <f t="shared" si="8"/>
        <v>0.7454868880455412</v>
      </c>
    </row>
    <row r="148" spans="1:17" x14ac:dyDescent="0.3">
      <c r="A148" t="s">
        <v>54</v>
      </c>
      <c r="B148">
        <v>2019</v>
      </c>
      <c r="C148">
        <v>625</v>
      </c>
      <c r="D148">
        <f>C148/3</f>
        <v>208.33333333333334</v>
      </c>
      <c r="E148">
        <v>195</v>
      </c>
      <c r="F148">
        <v>85</v>
      </c>
      <c r="G148">
        <v>21</v>
      </c>
      <c r="H148">
        <v>59</v>
      </c>
      <c r="I148">
        <v>246</v>
      </c>
      <c r="J148">
        <v>3.67</v>
      </c>
      <c r="K148">
        <v>0</v>
      </c>
      <c r="L148">
        <v>8</v>
      </c>
      <c r="M148">
        <f>3.1+((13*G148+3*(H148+K148+L148)-2*I148)/D148)</f>
        <v>3.0136000000000003</v>
      </c>
      <c r="N148">
        <f>IFERROR(VLOOKUP(A148,$A$2:$M$138,13,FALSE),"")</f>
        <v>4.7514657980456025</v>
      </c>
      <c r="O148">
        <f t="shared" si="6"/>
        <v>3.67</v>
      </c>
      <c r="P148">
        <f t="shared" si="7"/>
        <v>4.5257195114006521</v>
      </c>
      <c r="Q148">
        <f t="shared" si="8"/>
        <v>0.85571951140065217</v>
      </c>
    </row>
    <row r="149" spans="1:17" x14ac:dyDescent="0.3">
      <c r="A149" t="s">
        <v>88</v>
      </c>
      <c r="B149">
        <v>2019</v>
      </c>
      <c r="C149">
        <v>338</v>
      </c>
      <c r="D149">
        <f>C149/3</f>
        <v>112.66666666666667</v>
      </c>
      <c r="E149">
        <v>131</v>
      </c>
      <c r="F149">
        <v>76</v>
      </c>
      <c r="G149">
        <v>15</v>
      </c>
      <c r="H149">
        <v>59</v>
      </c>
      <c r="I149">
        <v>99</v>
      </c>
      <c r="J149">
        <v>6.07</v>
      </c>
      <c r="K149">
        <v>2</v>
      </c>
      <c r="L149">
        <v>10</v>
      </c>
      <c r="M149">
        <f>3.1+((13*G149+3*(H149+K149+L149)-2*I149)/D149)</f>
        <v>4.963905325443787</v>
      </c>
      <c r="N149">
        <f>IFERROR(VLOOKUP(A149,$A$2:$M$138,13,FALSE),"")</f>
        <v>4.7380952380952381</v>
      </c>
      <c r="O149">
        <f t="shared" si="6"/>
        <v>6.07</v>
      </c>
      <c r="P149">
        <f t="shared" si="7"/>
        <v>4.5198404761904758</v>
      </c>
      <c r="Q149">
        <f t="shared" si="8"/>
        <v>1.5501595238095245</v>
      </c>
    </row>
    <row r="150" spans="1:17" x14ac:dyDescent="0.3">
      <c r="A150" t="s">
        <v>51</v>
      </c>
      <c r="B150">
        <v>2019</v>
      </c>
      <c r="C150">
        <v>392</v>
      </c>
      <c r="D150">
        <f>C150/3</f>
        <v>130.66666666666666</v>
      </c>
      <c r="E150">
        <v>125</v>
      </c>
      <c r="F150">
        <v>63</v>
      </c>
      <c r="G150">
        <v>21</v>
      </c>
      <c r="H150">
        <v>46</v>
      </c>
      <c r="I150">
        <v>115</v>
      </c>
      <c r="J150">
        <v>4.34</v>
      </c>
      <c r="K150">
        <v>0</v>
      </c>
      <c r="L150">
        <v>8</v>
      </c>
      <c r="M150">
        <f>3.1+((13*G150+3*(H150+K150+L150)-2*I150)/D150)</f>
        <v>4.6688775510204081</v>
      </c>
      <c r="N150">
        <f>IFERROR(VLOOKUP(A150,$A$2:$M$138,13,FALSE),"")</f>
        <v>4.661290322580645</v>
      </c>
      <c r="O150">
        <f t="shared" si="6"/>
        <v>4.34</v>
      </c>
      <c r="P150">
        <f t="shared" si="7"/>
        <v>4.4860693548387101</v>
      </c>
      <c r="Q150">
        <f t="shared" si="8"/>
        <v>0.1460693548387102</v>
      </c>
    </row>
    <row r="151" spans="1:17" x14ac:dyDescent="0.3">
      <c r="A151" t="s">
        <v>52</v>
      </c>
      <c r="B151">
        <v>2019</v>
      </c>
      <c r="C151">
        <v>554</v>
      </c>
      <c r="D151">
        <f>C151/3</f>
        <v>184.66666666666666</v>
      </c>
      <c r="E151">
        <v>166</v>
      </c>
      <c r="F151">
        <v>80</v>
      </c>
      <c r="G151">
        <v>30</v>
      </c>
      <c r="H151">
        <v>53</v>
      </c>
      <c r="I151">
        <v>126</v>
      </c>
      <c r="J151">
        <v>3.9</v>
      </c>
      <c r="K151">
        <v>0</v>
      </c>
      <c r="L151">
        <v>9</v>
      </c>
      <c r="M151">
        <f>3.1+((13*G151+3*(H151+K151+L151)-2*I151)/D151)</f>
        <v>4.8545126353790611</v>
      </c>
      <c r="N151">
        <f>IFERROR(VLOOKUP(A151,$A$2:$M$138,13,FALSE),"")</f>
        <v>4.6294117647058819</v>
      </c>
      <c r="O151">
        <f t="shared" si="6"/>
        <v>3.9</v>
      </c>
      <c r="P151">
        <f t="shared" si="7"/>
        <v>4.4720523529411764</v>
      </c>
      <c r="Q151">
        <f t="shared" si="8"/>
        <v>0.57205235294117651</v>
      </c>
    </row>
    <row r="152" spans="1:17" x14ac:dyDescent="0.3">
      <c r="A152" t="s">
        <v>95</v>
      </c>
      <c r="B152">
        <v>2019</v>
      </c>
      <c r="C152">
        <v>481</v>
      </c>
      <c r="D152">
        <f>C152/3</f>
        <v>160.33333333333334</v>
      </c>
      <c r="E152">
        <v>163</v>
      </c>
      <c r="F152">
        <v>75</v>
      </c>
      <c r="G152">
        <v>27</v>
      </c>
      <c r="H152">
        <v>52</v>
      </c>
      <c r="I152">
        <v>153</v>
      </c>
      <c r="J152">
        <v>4.21</v>
      </c>
      <c r="K152">
        <v>7</v>
      </c>
      <c r="L152">
        <v>7</v>
      </c>
      <c r="M152">
        <f>3.1+((13*G152+3*(H152+K152+L152)-2*I152)/D152)</f>
        <v>4.6155925155925157</v>
      </c>
      <c r="N152">
        <f>IFERROR(VLOOKUP(A152,$A$2:$M$138,13,FALSE),"")</f>
        <v>4.5999999999999996</v>
      </c>
      <c r="O152">
        <f t="shared" si="6"/>
        <v>4.21</v>
      </c>
      <c r="P152">
        <f t="shared" si="7"/>
        <v>4.4591200000000004</v>
      </c>
      <c r="Q152">
        <f t="shared" si="8"/>
        <v>0.24912000000000045</v>
      </c>
    </row>
    <row r="153" spans="1:17" x14ac:dyDescent="0.3">
      <c r="A153" t="s">
        <v>133</v>
      </c>
      <c r="B153">
        <v>2019</v>
      </c>
      <c r="C153">
        <v>526</v>
      </c>
      <c r="D153">
        <f>C153/3</f>
        <v>175.33333333333334</v>
      </c>
      <c r="E153">
        <v>192</v>
      </c>
      <c r="F153">
        <v>102</v>
      </c>
      <c r="G153">
        <v>31</v>
      </c>
      <c r="H153">
        <v>58</v>
      </c>
      <c r="I153">
        <v>164</v>
      </c>
      <c r="J153">
        <v>5.24</v>
      </c>
      <c r="K153">
        <v>1</v>
      </c>
      <c r="L153">
        <v>11</v>
      </c>
      <c r="M153">
        <f>3.1+((13*G153+3*(H153+K153+L153)-2*I153)/D153)</f>
        <v>4.7254752851711022</v>
      </c>
      <c r="N153">
        <f>IFERROR(VLOOKUP(A153,$A$2:$M$138,13,FALSE),"")</f>
        <v>4.5971751412429382</v>
      </c>
      <c r="O153">
        <f t="shared" si="6"/>
        <v>5.24</v>
      </c>
      <c r="P153">
        <f t="shared" si="7"/>
        <v>4.4578779096045196</v>
      </c>
      <c r="Q153">
        <f t="shared" si="8"/>
        <v>0.78212209039548064</v>
      </c>
    </row>
    <row r="154" spans="1:17" x14ac:dyDescent="0.3">
      <c r="A154" t="s">
        <v>113</v>
      </c>
      <c r="B154">
        <v>2019</v>
      </c>
      <c r="C154">
        <v>552</v>
      </c>
      <c r="D154">
        <f>C154/3</f>
        <v>184</v>
      </c>
      <c r="E154">
        <v>203</v>
      </c>
      <c r="F154">
        <v>110</v>
      </c>
      <c r="G154">
        <v>35</v>
      </c>
      <c r="H154">
        <v>65</v>
      </c>
      <c r="I154">
        <v>169</v>
      </c>
      <c r="J154">
        <v>5.38</v>
      </c>
      <c r="K154">
        <v>0</v>
      </c>
      <c r="L154">
        <v>8</v>
      </c>
      <c r="M154">
        <f>3.1+((13*G154+3*(H154+K154+L154)-2*I154)/D154)</f>
        <v>4.9260869565217389</v>
      </c>
      <c r="N154">
        <f>IFERROR(VLOOKUP(A154,$A$2:$M$138,13,FALSE),"")</f>
        <v>4.5893992932862195</v>
      </c>
      <c r="O154">
        <f t="shared" si="6"/>
        <v>5.38</v>
      </c>
      <c r="P154">
        <f t="shared" si="7"/>
        <v>4.4544588692579508</v>
      </c>
      <c r="Q154">
        <f t="shared" si="8"/>
        <v>0.92554113074204913</v>
      </c>
    </row>
    <row r="155" spans="1:17" x14ac:dyDescent="0.3">
      <c r="A155" t="s">
        <v>45</v>
      </c>
      <c r="B155">
        <v>2019</v>
      </c>
      <c r="C155">
        <v>561</v>
      </c>
      <c r="D155">
        <f>C155/3</f>
        <v>187</v>
      </c>
      <c r="E155">
        <v>225</v>
      </c>
      <c r="F155">
        <v>98</v>
      </c>
      <c r="G155">
        <v>30</v>
      </c>
      <c r="H155">
        <v>47</v>
      </c>
      <c r="I155">
        <v>114</v>
      </c>
      <c r="J155">
        <v>4.72</v>
      </c>
      <c r="K155">
        <v>1</v>
      </c>
      <c r="L155">
        <v>9</v>
      </c>
      <c r="M155">
        <f>3.1+((13*G155+3*(H155+K155+L155)-2*I155)/D155)</f>
        <v>4.8807486631016044</v>
      </c>
      <c r="N155">
        <f>IFERROR(VLOOKUP(A155,$A$2:$M$138,13,FALSE),"")</f>
        <v>4.5844720496894409</v>
      </c>
      <c r="O155">
        <f t="shared" si="6"/>
        <v>4.72</v>
      </c>
      <c r="P155">
        <f t="shared" si="7"/>
        <v>4.452292360248447</v>
      </c>
      <c r="Q155">
        <f t="shared" si="8"/>
        <v>0.26770763975155276</v>
      </c>
    </row>
    <row r="156" spans="1:17" x14ac:dyDescent="0.3">
      <c r="A156" t="s">
        <v>142</v>
      </c>
      <c r="B156">
        <v>2019</v>
      </c>
      <c r="C156">
        <v>449</v>
      </c>
      <c r="D156">
        <f>C156/3</f>
        <v>149.66666666666666</v>
      </c>
      <c r="E156">
        <v>158</v>
      </c>
      <c r="F156">
        <v>74</v>
      </c>
      <c r="G156">
        <v>20</v>
      </c>
      <c r="H156">
        <v>51</v>
      </c>
      <c r="I156">
        <v>138</v>
      </c>
      <c r="J156">
        <v>4.45</v>
      </c>
      <c r="K156">
        <v>4</v>
      </c>
      <c r="L156">
        <v>5</v>
      </c>
      <c r="M156">
        <f>3.1+((13*G156+3*(H156+K156+L156)-2*I156)/D156)</f>
        <v>4.1957683741648104</v>
      </c>
      <c r="N156">
        <f>IFERROR(VLOOKUP(A156,$A$2:$M$138,13,FALSE),"")</f>
        <v>4.5017857142857141</v>
      </c>
      <c r="O156">
        <f t="shared" si="6"/>
        <v>4.45</v>
      </c>
      <c r="P156">
        <f t="shared" si="7"/>
        <v>4.4159351785714289</v>
      </c>
      <c r="Q156">
        <f t="shared" si="8"/>
        <v>3.4064821428571257E-2</v>
      </c>
    </row>
    <row r="157" spans="1:17" x14ac:dyDescent="0.3">
      <c r="A157" t="s">
        <v>66</v>
      </c>
      <c r="B157">
        <v>2019</v>
      </c>
      <c r="C157">
        <v>513</v>
      </c>
      <c r="D157">
        <f>C157/3</f>
        <v>171</v>
      </c>
      <c r="E157">
        <v>191</v>
      </c>
      <c r="F157">
        <v>89</v>
      </c>
      <c r="G157">
        <v>20</v>
      </c>
      <c r="H157">
        <v>46</v>
      </c>
      <c r="I157">
        <v>152</v>
      </c>
      <c r="J157">
        <v>4.68</v>
      </c>
      <c r="K157">
        <v>0</v>
      </c>
      <c r="L157">
        <v>2</v>
      </c>
      <c r="M157">
        <f>3.1+((13*G157+3*(H157+K157+L157)-2*I157)/D157)</f>
        <v>3.6847953216374272</v>
      </c>
      <c r="N157">
        <f>IFERROR(VLOOKUP(A157,$A$2:$M$138,13,FALSE),"")</f>
        <v>4.4250478011472278</v>
      </c>
      <c r="O157">
        <f t="shared" si="6"/>
        <v>4.68</v>
      </c>
      <c r="P157">
        <f t="shared" si="7"/>
        <v>4.3821935181644358</v>
      </c>
      <c r="Q157">
        <f t="shared" si="8"/>
        <v>0.29780648183556391</v>
      </c>
    </row>
    <row r="158" spans="1:17" x14ac:dyDescent="0.3">
      <c r="A158" t="s">
        <v>44</v>
      </c>
      <c r="B158">
        <v>2019</v>
      </c>
      <c r="C158">
        <v>625</v>
      </c>
      <c r="D158">
        <f>C158/3</f>
        <v>208.33333333333334</v>
      </c>
      <c r="E158">
        <v>190</v>
      </c>
      <c r="F158">
        <v>83</v>
      </c>
      <c r="G158">
        <v>30</v>
      </c>
      <c r="H158">
        <v>68</v>
      </c>
      <c r="I158">
        <v>200</v>
      </c>
      <c r="J158">
        <v>3.59</v>
      </c>
      <c r="K158">
        <v>1</v>
      </c>
      <c r="L158">
        <v>7</v>
      </c>
      <c r="M158">
        <f>3.1+((13*G158+3*(H158+K158+L158)-2*I158)/D158)</f>
        <v>4.1463999999999999</v>
      </c>
      <c r="N158">
        <f>IFERROR(VLOOKUP(A158,$A$2:$M$138,13,FALSE),"")</f>
        <v>4.3866242038216559</v>
      </c>
      <c r="O158">
        <f t="shared" si="6"/>
        <v>3.59</v>
      </c>
      <c r="P158">
        <f t="shared" si="7"/>
        <v>4.3652986624203818</v>
      </c>
      <c r="Q158">
        <f t="shared" si="8"/>
        <v>0.77529866242038192</v>
      </c>
    </row>
    <row r="159" spans="1:17" x14ac:dyDescent="0.3">
      <c r="A159" t="s">
        <v>91</v>
      </c>
      <c r="B159">
        <v>2019</v>
      </c>
      <c r="C159">
        <v>556</v>
      </c>
      <c r="D159">
        <f>C159/3</f>
        <v>185.33333333333334</v>
      </c>
      <c r="E159">
        <v>178</v>
      </c>
      <c r="F159">
        <v>94</v>
      </c>
      <c r="G159">
        <v>39</v>
      </c>
      <c r="H159">
        <v>50</v>
      </c>
      <c r="I159">
        <v>238</v>
      </c>
      <c r="J159">
        <v>4.5599999999999996</v>
      </c>
      <c r="K159">
        <v>1</v>
      </c>
      <c r="L159">
        <v>8</v>
      </c>
      <c r="M159">
        <f>3.1+((13*G159+3*(H159+K159+L159)-2*I159)/D159)</f>
        <v>4.2223021582733811</v>
      </c>
      <c r="N159">
        <f>IFERROR(VLOOKUP(A159,$A$2:$M$138,13,FALSE),"")</f>
        <v>4.3857142857142861</v>
      </c>
      <c r="O159">
        <f t="shared" si="6"/>
        <v>4.5599999999999996</v>
      </c>
      <c r="P159">
        <f t="shared" si="7"/>
        <v>4.3648985714285722</v>
      </c>
      <c r="Q159">
        <f t="shared" si="8"/>
        <v>0.19510142857142743</v>
      </c>
    </row>
    <row r="160" spans="1:17" x14ac:dyDescent="0.3">
      <c r="A160" t="s">
        <v>20</v>
      </c>
      <c r="B160">
        <v>2019</v>
      </c>
      <c r="C160">
        <v>515</v>
      </c>
      <c r="D160">
        <f>C160/3</f>
        <v>171.66666666666666</v>
      </c>
      <c r="E160">
        <v>205</v>
      </c>
      <c r="F160">
        <v>85</v>
      </c>
      <c r="G160">
        <v>26</v>
      </c>
      <c r="H160">
        <v>52</v>
      </c>
      <c r="I160">
        <v>165</v>
      </c>
      <c r="J160">
        <v>4.46</v>
      </c>
      <c r="K160">
        <v>0</v>
      </c>
      <c r="L160">
        <v>5</v>
      </c>
      <c r="M160">
        <f>3.1+((13*G160+3*(H160+K160+L160)-2*I160)/D160)</f>
        <v>4.1427184466019416</v>
      </c>
      <c r="N160">
        <f>IFERROR(VLOOKUP(A160,$A$2:$M$138,13,FALSE),"")</f>
        <v>4.3495412844036698</v>
      </c>
      <c r="O160">
        <f t="shared" si="6"/>
        <v>4.46</v>
      </c>
      <c r="P160">
        <f t="shared" si="7"/>
        <v>4.3489933027522936</v>
      </c>
      <c r="Q160">
        <f t="shared" si="8"/>
        <v>0.1110066972477064</v>
      </c>
    </row>
    <row r="161" spans="1:17" x14ac:dyDescent="0.3">
      <c r="A161" t="s">
        <v>87</v>
      </c>
      <c r="B161">
        <v>2019</v>
      </c>
      <c r="C161">
        <v>523</v>
      </c>
      <c r="D161">
        <f>C161/3</f>
        <v>174.33333333333334</v>
      </c>
      <c r="E161">
        <v>150</v>
      </c>
      <c r="F161">
        <v>84</v>
      </c>
      <c r="G161">
        <v>30</v>
      </c>
      <c r="H161">
        <v>84</v>
      </c>
      <c r="I161">
        <v>235</v>
      </c>
      <c r="J161">
        <v>4.34</v>
      </c>
      <c r="K161">
        <v>5</v>
      </c>
      <c r="L161">
        <v>5</v>
      </c>
      <c r="M161">
        <f>3.1+((13*G161+3*(H161+K161+L161)-2*I161)/D161)</f>
        <v>4.2586998087954111</v>
      </c>
      <c r="N161">
        <f>IFERROR(VLOOKUP(A161,$A$2:$M$138,13,FALSE),"")</f>
        <v>4.321024258760108</v>
      </c>
      <c r="O161">
        <f t="shared" si="6"/>
        <v>4.34</v>
      </c>
      <c r="P161">
        <f t="shared" si="7"/>
        <v>4.3364543665768194</v>
      </c>
      <c r="Q161">
        <f t="shared" si="8"/>
        <v>3.5456334231804831E-3</v>
      </c>
    </row>
    <row r="162" spans="1:17" x14ac:dyDescent="0.3">
      <c r="A162" t="s">
        <v>143</v>
      </c>
      <c r="B162">
        <v>2019</v>
      </c>
      <c r="C162">
        <v>491</v>
      </c>
      <c r="D162">
        <f>C162/3</f>
        <v>163.66666666666666</v>
      </c>
      <c r="E162">
        <v>144</v>
      </c>
      <c r="F162">
        <v>76</v>
      </c>
      <c r="G162">
        <v>23</v>
      </c>
      <c r="H162">
        <v>56</v>
      </c>
      <c r="I162">
        <v>158</v>
      </c>
      <c r="J162">
        <v>4.18</v>
      </c>
      <c r="K162">
        <v>0</v>
      </c>
      <c r="L162">
        <v>2</v>
      </c>
      <c r="M162">
        <f>3.1+((13*G162+3*(H162+K162+L162)-2*I162)/D162)</f>
        <v>4.0592668024439922</v>
      </c>
      <c r="N162">
        <f>IFERROR(VLOOKUP(A162,$A$2:$M$138,13,FALSE),"")</f>
        <v>4.3</v>
      </c>
      <c r="O162">
        <f t="shared" si="6"/>
        <v>4.18</v>
      </c>
      <c r="P162">
        <f t="shared" si="7"/>
        <v>4.32721</v>
      </c>
      <c r="Q162">
        <f t="shared" si="8"/>
        <v>0.14721000000000029</v>
      </c>
    </row>
    <row r="163" spans="1:17" x14ac:dyDescent="0.3">
      <c r="A163" t="s">
        <v>128</v>
      </c>
      <c r="B163">
        <v>2019</v>
      </c>
      <c r="C163">
        <v>572</v>
      </c>
      <c r="D163">
        <f>C163/3</f>
        <v>190.66666666666666</v>
      </c>
      <c r="E163">
        <v>139</v>
      </c>
      <c r="F163">
        <v>72</v>
      </c>
      <c r="G163">
        <v>22</v>
      </c>
      <c r="H163">
        <v>79</v>
      </c>
      <c r="I163">
        <v>226</v>
      </c>
      <c r="J163">
        <v>3.4</v>
      </c>
      <c r="K163">
        <v>0</v>
      </c>
      <c r="L163">
        <v>7</v>
      </c>
      <c r="M163">
        <f>3.1+((13*G163+3*(H163+K163+L163)-2*I163)/D163)</f>
        <v>3.5825174825174826</v>
      </c>
      <c r="N163">
        <f>IFERROR(VLOOKUP(A163,$A$2:$M$138,13,FALSE),"")</f>
        <v>4.2728880157170925</v>
      </c>
      <c r="O163">
        <f t="shared" si="6"/>
        <v>3.4</v>
      </c>
      <c r="P163">
        <f t="shared" si="7"/>
        <v>4.3152888605108055</v>
      </c>
      <c r="Q163">
        <f t="shared" si="8"/>
        <v>0.9152888605108056</v>
      </c>
    </row>
    <row r="164" spans="1:17" x14ac:dyDescent="0.3">
      <c r="A164" t="s">
        <v>77</v>
      </c>
      <c r="B164">
        <v>2019</v>
      </c>
      <c r="C164">
        <v>331</v>
      </c>
      <c r="D164">
        <f>C164/3</f>
        <v>110.33333333333333</v>
      </c>
      <c r="E164">
        <v>119</v>
      </c>
      <c r="F164">
        <v>52</v>
      </c>
      <c r="G164">
        <v>14</v>
      </c>
      <c r="H164">
        <v>38</v>
      </c>
      <c r="I164">
        <v>108</v>
      </c>
      <c r="J164">
        <v>4.24</v>
      </c>
      <c r="K164">
        <v>1</v>
      </c>
      <c r="L164">
        <v>9</v>
      </c>
      <c r="M164">
        <f>3.1+((13*G164+3*(H164+K164+L164)-2*I164)/D164)</f>
        <v>4.0969788519637467</v>
      </c>
      <c r="N164">
        <f>IFERROR(VLOOKUP(A164,$A$2:$M$138,13,FALSE),"")</f>
        <v>4.258964879852126</v>
      </c>
      <c r="O164">
        <f t="shared" si="6"/>
        <v>4.24</v>
      </c>
      <c r="P164">
        <f t="shared" si="7"/>
        <v>4.3091668576709798</v>
      </c>
      <c r="Q164">
        <f t="shared" si="8"/>
        <v>6.9166857670979631E-2</v>
      </c>
    </row>
    <row r="165" spans="1:17" x14ac:dyDescent="0.3">
      <c r="A165" t="s">
        <v>147</v>
      </c>
      <c r="B165">
        <v>2019</v>
      </c>
      <c r="C165">
        <v>425</v>
      </c>
      <c r="D165">
        <f>C165/3</f>
        <v>141.66666666666666</v>
      </c>
      <c r="E165">
        <v>121</v>
      </c>
      <c r="F165">
        <v>65</v>
      </c>
      <c r="G165">
        <v>15</v>
      </c>
      <c r="H165">
        <v>20</v>
      </c>
      <c r="I165">
        <v>117</v>
      </c>
      <c r="J165">
        <v>4.13</v>
      </c>
      <c r="K165">
        <v>2</v>
      </c>
      <c r="L165">
        <v>9</v>
      </c>
      <c r="M165">
        <f>3.1+((13*G165+3*(H165+K165+L165)-2*I165)/D165)</f>
        <v>3.4811764705882355</v>
      </c>
      <c r="N165">
        <f>IFERROR(VLOOKUP(A165,$A$2:$M$138,13,FALSE),"")</f>
        <v>4.2538461538461538</v>
      </c>
      <c r="O165">
        <f t="shared" si="6"/>
        <v>4.13</v>
      </c>
      <c r="P165">
        <f t="shared" si="7"/>
        <v>4.3069161538461538</v>
      </c>
      <c r="Q165">
        <f t="shared" si="8"/>
        <v>0.17691615384615389</v>
      </c>
    </row>
    <row r="166" spans="1:17" x14ac:dyDescent="0.3">
      <c r="A166" t="s">
        <v>29</v>
      </c>
      <c r="B166">
        <v>2019</v>
      </c>
      <c r="C166">
        <v>364</v>
      </c>
      <c r="D166">
        <f>C166/3</f>
        <v>121.33333333333333</v>
      </c>
      <c r="E166">
        <v>145</v>
      </c>
      <c r="F166">
        <v>77</v>
      </c>
      <c r="G166">
        <v>28</v>
      </c>
      <c r="H166">
        <v>31</v>
      </c>
      <c r="I166">
        <v>92</v>
      </c>
      <c r="J166">
        <v>5.71</v>
      </c>
      <c r="K166">
        <v>1</v>
      </c>
      <c r="L166">
        <v>1</v>
      </c>
      <c r="M166">
        <f>3.1+((13*G166+3*(H166+K166+L166)-2*I166)/D166)</f>
        <v>5.3994505494505498</v>
      </c>
      <c r="N166">
        <f>IFERROR(VLOOKUP(A166,$A$2:$M$138,13,FALSE),"")</f>
        <v>4.2358024691358027</v>
      </c>
      <c r="O166">
        <f t="shared" si="6"/>
        <v>5.71</v>
      </c>
      <c r="P166">
        <f t="shared" si="7"/>
        <v>4.2989823456790122</v>
      </c>
      <c r="Q166">
        <f t="shared" si="8"/>
        <v>1.4110176543209878</v>
      </c>
    </row>
    <row r="167" spans="1:17" x14ac:dyDescent="0.3">
      <c r="A167" t="s">
        <v>41</v>
      </c>
      <c r="B167">
        <v>2019</v>
      </c>
      <c r="C167">
        <v>407</v>
      </c>
      <c r="D167">
        <f>C167/3</f>
        <v>135.66666666666666</v>
      </c>
      <c r="E167">
        <v>149</v>
      </c>
      <c r="F167">
        <v>70</v>
      </c>
      <c r="G167">
        <v>21</v>
      </c>
      <c r="H167">
        <v>51</v>
      </c>
      <c r="I167">
        <v>110</v>
      </c>
      <c r="J167">
        <v>4.6399999999999997</v>
      </c>
      <c r="K167">
        <v>3</v>
      </c>
      <c r="L167">
        <v>7</v>
      </c>
      <c r="M167">
        <f>3.1+((13*G167+3*(H167+K167+L167)-2*I167)/D167)</f>
        <v>4.8395577395577396</v>
      </c>
      <c r="N167">
        <f>IFERROR(VLOOKUP(A167,$A$2:$M$138,13,FALSE),"")</f>
        <v>4.1945945945945944</v>
      </c>
      <c r="O167">
        <f t="shared" si="6"/>
        <v>4.6399999999999997</v>
      </c>
      <c r="P167">
        <f t="shared" si="7"/>
        <v>4.2808632432432434</v>
      </c>
      <c r="Q167">
        <f t="shared" si="8"/>
        <v>0.35913675675675627</v>
      </c>
    </row>
    <row r="168" spans="1:17" x14ac:dyDescent="0.3">
      <c r="A168" t="s">
        <v>65</v>
      </c>
      <c r="B168">
        <v>2019</v>
      </c>
      <c r="C168">
        <v>477</v>
      </c>
      <c r="D168">
        <f>C168/3</f>
        <v>159</v>
      </c>
      <c r="E168">
        <v>139</v>
      </c>
      <c r="F168">
        <v>62</v>
      </c>
      <c r="G168">
        <v>16</v>
      </c>
      <c r="H168">
        <v>53</v>
      </c>
      <c r="I168">
        <v>178</v>
      </c>
      <c r="J168">
        <v>3.51</v>
      </c>
      <c r="K168">
        <v>0</v>
      </c>
      <c r="L168">
        <v>4</v>
      </c>
      <c r="M168">
        <f>3.1+((13*G168+3*(H168+K168+L168)-2*I168)/D168)</f>
        <v>3.2446540880503147</v>
      </c>
      <c r="N168">
        <f>IFERROR(VLOOKUP(A168,$A$2:$M$138,13,FALSE),"")</f>
        <v>4.1892494929006086</v>
      </c>
      <c r="O168">
        <f t="shared" si="6"/>
        <v>3.51</v>
      </c>
      <c r="P168">
        <f t="shared" si="7"/>
        <v>4.2785130020283972</v>
      </c>
      <c r="Q168">
        <f t="shared" si="8"/>
        <v>0.76851300202839745</v>
      </c>
    </row>
    <row r="169" spans="1:17" x14ac:dyDescent="0.3">
      <c r="A169" t="s">
        <v>43</v>
      </c>
      <c r="B169">
        <v>2019</v>
      </c>
      <c r="C169">
        <v>411</v>
      </c>
      <c r="D169">
        <f>C169/3</f>
        <v>137</v>
      </c>
      <c r="E169">
        <v>153</v>
      </c>
      <c r="F169">
        <v>65</v>
      </c>
      <c r="G169">
        <v>26</v>
      </c>
      <c r="H169">
        <v>19</v>
      </c>
      <c r="I169">
        <v>100</v>
      </c>
      <c r="J169">
        <v>4.2699999999999996</v>
      </c>
      <c r="K169">
        <v>1</v>
      </c>
      <c r="L169">
        <v>4</v>
      </c>
      <c r="M169">
        <f>3.1+((13*G169+3*(H169+K169+L169)-2*I169)/D169)</f>
        <v>4.6328467153284674</v>
      </c>
      <c r="N169">
        <f>IFERROR(VLOOKUP(A169,$A$2:$M$138,13,FALSE),"")</f>
        <v>4.1233393177737883</v>
      </c>
      <c r="O169">
        <f t="shared" si="6"/>
        <v>4.2699999999999996</v>
      </c>
      <c r="P169">
        <f t="shared" si="7"/>
        <v>4.2495322980251347</v>
      </c>
      <c r="Q169">
        <f t="shared" si="8"/>
        <v>2.0467701974864916E-2</v>
      </c>
    </row>
    <row r="170" spans="1:17" x14ac:dyDescent="0.3">
      <c r="A170" t="s">
        <v>144</v>
      </c>
      <c r="B170">
        <v>2019</v>
      </c>
      <c r="C170">
        <v>336</v>
      </c>
      <c r="D170">
        <f>C170/3</f>
        <v>112</v>
      </c>
      <c r="E170">
        <v>104</v>
      </c>
      <c r="F170">
        <v>56</v>
      </c>
      <c r="G170">
        <v>16</v>
      </c>
      <c r="H170">
        <v>51</v>
      </c>
      <c r="I170">
        <v>103</v>
      </c>
      <c r="J170">
        <v>4.5</v>
      </c>
      <c r="K170">
        <v>6</v>
      </c>
      <c r="L170">
        <v>5</v>
      </c>
      <c r="M170">
        <f>3.1+((13*G170+3*(H170+K170+L170)-2*I170)/D170)</f>
        <v>4.7785714285714285</v>
      </c>
      <c r="N170">
        <f>IFERROR(VLOOKUP(A170,$A$2:$M$138,13,FALSE),"")</f>
        <v>4.1052770448548817</v>
      </c>
      <c r="O170">
        <f t="shared" si="6"/>
        <v>4.5</v>
      </c>
      <c r="P170">
        <f t="shared" si="7"/>
        <v>4.2415903166226911</v>
      </c>
      <c r="Q170">
        <f t="shared" si="8"/>
        <v>0.25840968337730885</v>
      </c>
    </row>
    <row r="171" spans="1:17" x14ac:dyDescent="0.3">
      <c r="A171" t="s">
        <v>74</v>
      </c>
      <c r="B171">
        <v>2019</v>
      </c>
      <c r="C171">
        <v>526</v>
      </c>
      <c r="D171">
        <f>C171/3</f>
        <v>175.33333333333334</v>
      </c>
      <c r="E171">
        <v>122</v>
      </c>
      <c r="F171">
        <v>56</v>
      </c>
      <c r="G171">
        <v>17</v>
      </c>
      <c r="H171">
        <v>68</v>
      </c>
      <c r="I171">
        <v>205</v>
      </c>
      <c r="J171">
        <v>2.87</v>
      </c>
      <c r="K171">
        <v>1</v>
      </c>
      <c r="L171">
        <v>7</v>
      </c>
      <c r="M171">
        <f>3.1+((13*G171+3*(H171+K171+L171)-2*I171)/D171)</f>
        <v>3.3224334600760459</v>
      </c>
      <c r="N171">
        <f>IFERROR(VLOOKUP(A171,$A$2:$M$138,13,FALSE),"")</f>
        <v>4.1051150895140669</v>
      </c>
      <c r="O171">
        <f t="shared" si="6"/>
        <v>2.87</v>
      </c>
      <c r="P171">
        <f t="shared" si="7"/>
        <v>4.2415191048593357</v>
      </c>
      <c r="Q171">
        <f t="shared" si="8"/>
        <v>1.3715191048593356</v>
      </c>
    </row>
    <row r="172" spans="1:17" x14ac:dyDescent="0.3">
      <c r="A172" t="s">
        <v>12</v>
      </c>
      <c r="B172">
        <v>2019</v>
      </c>
      <c r="C172">
        <v>322</v>
      </c>
      <c r="D172">
        <f>C172/3</f>
        <v>107.33333333333333</v>
      </c>
      <c r="E172">
        <v>112</v>
      </c>
      <c r="F172">
        <v>59</v>
      </c>
      <c r="G172">
        <v>27</v>
      </c>
      <c r="H172">
        <v>39</v>
      </c>
      <c r="I172">
        <v>107</v>
      </c>
      <c r="J172">
        <v>4.95</v>
      </c>
      <c r="K172">
        <v>0</v>
      </c>
      <c r="L172">
        <v>3</v>
      </c>
      <c r="M172">
        <f>3.1+((13*G172+3*(H172+K172+L172)-2*I172)/D172)</f>
        <v>5.5503105590062116</v>
      </c>
      <c r="N172">
        <f>IFERROR(VLOOKUP(A172,$A$2:$M$138,13,FALSE),"")</f>
        <v>4.0999999999999996</v>
      </c>
      <c r="O172">
        <f t="shared" si="6"/>
        <v>4.95</v>
      </c>
      <c r="P172">
        <f t="shared" si="7"/>
        <v>4.2392699999999994</v>
      </c>
      <c r="Q172">
        <f t="shared" si="8"/>
        <v>0.71073000000000075</v>
      </c>
    </row>
    <row r="173" spans="1:17" x14ac:dyDescent="0.3">
      <c r="A173" t="s">
        <v>73</v>
      </c>
      <c r="B173">
        <v>2019</v>
      </c>
      <c r="C173">
        <v>480</v>
      </c>
      <c r="D173">
        <f>C173/3</f>
        <v>160</v>
      </c>
      <c r="E173">
        <v>175</v>
      </c>
      <c r="F173">
        <v>86</v>
      </c>
      <c r="G173">
        <v>23</v>
      </c>
      <c r="H173">
        <v>56</v>
      </c>
      <c r="I173">
        <v>160</v>
      </c>
      <c r="J173">
        <v>4.84</v>
      </c>
      <c r="K173">
        <v>0</v>
      </c>
      <c r="L173">
        <v>7</v>
      </c>
      <c r="M173">
        <f>3.1+((13*G173+3*(H173+K173+L173)-2*I173)/D173)</f>
        <v>4.1500000000000004</v>
      </c>
      <c r="N173">
        <f>IFERROR(VLOOKUP(A173,$A$2:$M$138,13,FALSE),"")</f>
        <v>4.0966101694915258</v>
      </c>
      <c r="O173">
        <f t="shared" si="6"/>
        <v>4.84</v>
      </c>
      <c r="P173">
        <f t="shared" si="7"/>
        <v>4.2377794915254237</v>
      </c>
      <c r="Q173">
        <f t="shared" si="8"/>
        <v>0.6022205084745762</v>
      </c>
    </row>
    <row r="174" spans="1:17" x14ac:dyDescent="0.3">
      <c r="A174" t="s">
        <v>93</v>
      </c>
      <c r="B174">
        <v>2019</v>
      </c>
      <c r="C174">
        <v>450</v>
      </c>
      <c r="D174">
        <f>C174/3</f>
        <v>150</v>
      </c>
      <c r="E174">
        <v>147</v>
      </c>
      <c r="F174">
        <v>64</v>
      </c>
      <c r="G174">
        <v>19</v>
      </c>
      <c r="H174">
        <v>56</v>
      </c>
      <c r="I174">
        <v>150</v>
      </c>
      <c r="J174">
        <v>3.84</v>
      </c>
      <c r="K174">
        <v>4</v>
      </c>
      <c r="L174">
        <v>4</v>
      </c>
      <c r="M174">
        <f>3.1+((13*G174+3*(H174+K174+L174)-2*I174)/D174)</f>
        <v>4.0266666666666664</v>
      </c>
      <c r="N174">
        <f>IFERROR(VLOOKUP(A174,$A$2:$M$138,13,FALSE),"")</f>
        <v>4.0400386847195362</v>
      </c>
      <c r="O174">
        <f t="shared" si="6"/>
        <v>3.84</v>
      </c>
      <c r="P174">
        <f t="shared" si="7"/>
        <v>4.2129050096711804</v>
      </c>
      <c r="Q174">
        <f t="shared" si="8"/>
        <v>0.37290500967118057</v>
      </c>
    </row>
    <row r="175" spans="1:17" x14ac:dyDescent="0.3">
      <c r="A175" t="s">
        <v>34</v>
      </c>
      <c r="B175">
        <v>2019</v>
      </c>
      <c r="C175">
        <v>623</v>
      </c>
      <c r="D175">
        <f>C175/3</f>
        <v>207.66666666666666</v>
      </c>
      <c r="E175">
        <v>191</v>
      </c>
      <c r="F175">
        <v>90</v>
      </c>
      <c r="G175">
        <v>30</v>
      </c>
      <c r="H175">
        <v>43</v>
      </c>
      <c r="I175">
        <v>203</v>
      </c>
      <c r="J175">
        <v>3.9</v>
      </c>
      <c r="K175">
        <v>3</v>
      </c>
      <c r="L175">
        <v>10</v>
      </c>
      <c r="M175">
        <f>3.1+((13*G175+3*(H175+K175+L175)-2*I175)/D175)</f>
        <v>3.8319422150882825</v>
      </c>
      <c r="N175">
        <f>IFERROR(VLOOKUP(A175,$A$2:$M$138,13,FALSE),"")</f>
        <v>4.0023136246786635</v>
      </c>
      <c r="O175">
        <f t="shared" si="6"/>
        <v>3.9</v>
      </c>
      <c r="P175">
        <f t="shared" si="7"/>
        <v>4.1963173007712085</v>
      </c>
      <c r="Q175">
        <f t="shared" si="8"/>
        <v>0.29631730077120855</v>
      </c>
    </row>
    <row r="176" spans="1:17" x14ac:dyDescent="0.3">
      <c r="A176" t="s">
        <v>31</v>
      </c>
      <c r="B176">
        <v>2019</v>
      </c>
      <c r="C176">
        <v>322</v>
      </c>
      <c r="D176">
        <f>C176/3</f>
        <v>107.33333333333333</v>
      </c>
      <c r="E176">
        <v>109</v>
      </c>
      <c r="F176">
        <v>51</v>
      </c>
      <c r="G176">
        <v>15</v>
      </c>
      <c r="H176">
        <v>32</v>
      </c>
      <c r="I176">
        <v>128</v>
      </c>
      <c r="J176">
        <v>4.28</v>
      </c>
      <c r="K176">
        <v>0</v>
      </c>
      <c r="L176">
        <v>3</v>
      </c>
      <c r="M176">
        <f>3.1+((13*G176+3*(H176+K176+L176)-2*I176)/D176)</f>
        <v>3.509937888198758</v>
      </c>
      <c r="N176">
        <f>IFERROR(VLOOKUP(A176,$A$2:$M$138,13,FALSE),"")</f>
        <v>3.9579545454545455</v>
      </c>
      <c r="O176">
        <f t="shared" si="6"/>
        <v>4.28</v>
      </c>
      <c r="P176">
        <f t="shared" si="7"/>
        <v>4.1768126136363639</v>
      </c>
      <c r="Q176">
        <f t="shared" si="8"/>
        <v>0.10318738636363634</v>
      </c>
    </row>
    <row r="177" spans="1:17" x14ac:dyDescent="0.3">
      <c r="A177" t="s">
        <v>90</v>
      </c>
      <c r="B177">
        <v>2019</v>
      </c>
      <c r="C177">
        <v>546</v>
      </c>
      <c r="D177">
        <f>C177/3</f>
        <v>182</v>
      </c>
      <c r="E177">
        <v>186</v>
      </c>
      <c r="F177">
        <v>90</v>
      </c>
      <c r="G177">
        <v>28</v>
      </c>
      <c r="H177">
        <v>40</v>
      </c>
      <c r="I177">
        <v>149</v>
      </c>
      <c r="J177">
        <v>4.45</v>
      </c>
      <c r="K177">
        <v>0</v>
      </c>
      <c r="L177">
        <v>2</v>
      </c>
      <c r="M177">
        <f>3.1+((13*G177+3*(H177+K177+L177)-2*I177)/D177)</f>
        <v>4.1549450549450553</v>
      </c>
      <c r="N177">
        <f>IFERROR(VLOOKUP(A177,$A$2:$M$138,13,FALSE),"")</f>
        <v>3.9525641025641027</v>
      </c>
      <c r="O177">
        <f t="shared" si="6"/>
        <v>4.45</v>
      </c>
      <c r="P177">
        <f t="shared" si="7"/>
        <v>4.1744424358974364</v>
      </c>
      <c r="Q177">
        <f t="shared" si="8"/>
        <v>0.27555756410256382</v>
      </c>
    </row>
    <row r="178" spans="1:17" x14ac:dyDescent="0.3">
      <c r="A178" t="s">
        <v>39</v>
      </c>
      <c r="B178">
        <v>2019</v>
      </c>
      <c r="C178">
        <v>523</v>
      </c>
      <c r="D178">
        <f>C178/3</f>
        <v>174.33333333333334</v>
      </c>
      <c r="E178">
        <v>198</v>
      </c>
      <c r="F178">
        <v>107</v>
      </c>
      <c r="G178">
        <v>31</v>
      </c>
      <c r="H178">
        <v>45</v>
      </c>
      <c r="I178">
        <v>143</v>
      </c>
      <c r="J178">
        <v>5.52</v>
      </c>
      <c r="K178">
        <v>2</v>
      </c>
      <c r="L178">
        <v>6</v>
      </c>
      <c r="M178">
        <f>3.1+((13*G178+3*(H178+K178+L178)-2*I178)/D178)</f>
        <v>4.683173996175908</v>
      </c>
      <c r="N178">
        <f>IFERROR(VLOOKUP(A178,$A$2:$M$138,13,FALSE),"")</f>
        <v>3.9519163763066203</v>
      </c>
      <c r="O178">
        <f t="shared" si="6"/>
        <v>5.52</v>
      </c>
      <c r="P178">
        <f t="shared" si="7"/>
        <v>4.1741576306620214</v>
      </c>
      <c r="Q178">
        <f t="shared" si="8"/>
        <v>1.3458423693379782</v>
      </c>
    </row>
    <row r="179" spans="1:17" x14ac:dyDescent="0.3">
      <c r="A179" t="s">
        <v>130</v>
      </c>
      <c r="B179">
        <v>2019</v>
      </c>
      <c r="C179">
        <v>589</v>
      </c>
      <c r="D179">
        <f>C179/3</f>
        <v>196.33333333333334</v>
      </c>
      <c r="E179">
        <v>135</v>
      </c>
      <c r="F179">
        <v>60</v>
      </c>
      <c r="G179">
        <v>25</v>
      </c>
      <c r="H179">
        <v>55</v>
      </c>
      <c r="I179">
        <v>231</v>
      </c>
      <c r="J179">
        <v>2.75</v>
      </c>
      <c r="K179">
        <v>2</v>
      </c>
      <c r="L179">
        <v>7</v>
      </c>
      <c r="M179">
        <f>3.1+((13*G179+3*(H179+K179+L179)-2*I179)/D179)</f>
        <v>3.3801358234295416</v>
      </c>
      <c r="N179">
        <f>IFERROR(VLOOKUP(A179,$A$2:$M$138,13,FALSE),"")</f>
        <v>3.8615894039735101</v>
      </c>
      <c r="O179">
        <f t="shared" si="6"/>
        <v>2.75</v>
      </c>
      <c r="P179">
        <f t="shared" si="7"/>
        <v>4.1344408609271524</v>
      </c>
      <c r="Q179">
        <f t="shared" si="8"/>
        <v>1.3844408609271524</v>
      </c>
    </row>
    <row r="180" spans="1:17" x14ac:dyDescent="0.3">
      <c r="A180" t="s">
        <v>106</v>
      </c>
      <c r="B180">
        <v>2019</v>
      </c>
      <c r="C180">
        <v>601</v>
      </c>
      <c r="D180">
        <f>C180/3</f>
        <v>200.33333333333334</v>
      </c>
      <c r="E180">
        <v>194</v>
      </c>
      <c r="F180">
        <v>82</v>
      </c>
      <c r="G180">
        <v>26</v>
      </c>
      <c r="H180">
        <v>51</v>
      </c>
      <c r="I180">
        <v>195</v>
      </c>
      <c r="J180">
        <v>3.68</v>
      </c>
      <c r="K180">
        <v>0</v>
      </c>
      <c r="L180">
        <v>9</v>
      </c>
      <c r="M180">
        <f>3.1+((13*G180+3*(H180+K180+L180)-2*I180)/D180)</f>
        <v>3.7389351081530782</v>
      </c>
      <c r="N180">
        <f>IFERROR(VLOOKUP(A180,$A$2:$M$138,13,FALSE),"")</f>
        <v>3.8590987868284228</v>
      </c>
      <c r="O180">
        <f t="shared" si="6"/>
        <v>3.68</v>
      </c>
      <c r="P180">
        <f t="shared" si="7"/>
        <v>4.1333457365684581</v>
      </c>
      <c r="Q180">
        <f t="shared" si="8"/>
        <v>0.45334573656845789</v>
      </c>
    </row>
    <row r="181" spans="1:17" x14ac:dyDescent="0.3">
      <c r="A181" t="s">
        <v>126</v>
      </c>
      <c r="B181">
        <v>2019</v>
      </c>
      <c r="C181">
        <v>437</v>
      </c>
      <c r="D181">
        <f>C181/3</f>
        <v>145.66666666666666</v>
      </c>
      <c r="E181">
        <v>162</v>
      </c>
      <c r="F181">
        <v>87</v>
      </c>
      <c r="G181">
        <v>27</v>
      </c>
      <c r="H181">
        <v>44</v>
      </c>
      <c r="I181">
        <v>113</v>
      </c>
      <c r="J181">
        <v>5.38</v>
      </c>
      <c r="K181">
        <v>3</v>
      </c>
      <c r="L181">
        <v>7</v>
      </c>
      <c r="M181">
        <f>3.1+((13*G181+3*(H181+K181+L181)-2*I181)/D181)</f>
        <v>5.0702517162471397</v>
      </c>
      <c r="N181">
        <f>IFERROR(VLOOKUP(A181,$A$2:$M$138,13,FALSE),"")</f>
        <v>3.8558593750000001</v>
      </c>
      <c r="O181">
        <f t="shared" si="6"/>
        <v>5.38</v>
      </c>
      <c r="P181">
        <f t="shared" si="7"/>
        <v>4.1319213671875001</v>
      </c>
      <c r="Q181">
        <f t="shared" si="8"/>
        <v>1.2480786328124998</v>
      </c>
    </row>
    <row r="182" spans="1:17" x14ac:dyDescent="0.3">
      <c r="A182" t="s">
        <v>89</v>
      </c>
      <c r="B182">
        <v>2019</v>
      </c>
      <c r="C182">
        <v>374</v>
      </c>
      <c r="D182">
        <f>C182/3</f>
        <v>124.66666666666667</v>
      </c>
      <c r="E182">
        <v>118</v>
      </c>
      <c r="F182">
        <v>41</v>
      </c>
      <c r="G182">
        <v>10</v>
      </c>
      <c r="H182">
        <v>35</v>
      </c>
      <c r="I182">
        <v>99</v>
      </c>
      <c r="J182">
        <v>2.96</v>
      </c>
      <c r="K182">
        <v>0</v>
      </c>
      <c r="L182">
        <v>0</v>
      </c>
      <c r="M182">
        <f>3.1+((13*G182+3*(H182+K182+L182)-2*I182)/D182)</f>
        <v>3.3967914438502675</v>
      </c>
      <c r="N182">
        <f>IFERROR(VLOOKUP(A182,$A$2:$M$138,13,FALSE),"")</f>
        <v>3.852442996742671</v>
      </c>
      <c r="O182">
        <f t="shared" si="6"/>
        <v>2.96</v>
      </c>
      <c r="P182">
        <f t="shared" si="7"/>
        <v>4.130419185667753</v>
      </c>
      <c r="Q182">
        <f t="shared" si="8"/>
        <v>1.170419185667753</v>
      </c>
    </row>
    <row r="183" spans="1:17" x14ac:dyDescent="0.3">
      <c r="A183" t="s">
        <v>109</v>
      </c>
      <c r="B183">
        <v>2019</v>
      </c>
      <c r="C183">
        <v>490</v>
      </c>
      <c r="D183">
        <f>C183/3</f>
        <v>163.33333333333334</v>
      </c>
      <c r="E183">
        <v>172</v>
      </c>
      <c r="F183">
        <v>75</v>
      </c>
      <c r="G183">
        <v>28</v>
      </c>
      <c r="H183">
        <v>48</v>
      </c>
      <c r="I183">
        <v>129</v>
      </c>
      <c r="J183">
        <v>4.13</v>
      </c>
      <c r="K183">
        <v>5</v>
      </c>
      <c r="L183">
        <v>6</v>
      </c>
      <c r="M183">
        <f>3.1+((13*G183+3*(H183+K183+L183)-2*I183)/D183)</f>
        <v>4.83265306122449</v>
      </c>
      <c r="N183">
        <f>IFERROR(VLOOKUP(A183,$A$2:$M$138,13,FALSE),"")</f>
        <v>3.8343750000000001</v>
      </c>
      <c r="O183">
        <f t="shared" si="6"/>
        <v>4.13</v>
      </c>
      <c r="P183">
        <f t="shared" si="7"/>
        <v>4.1224746875000005</v>
      </c>
      <c r="Q183">
        <f t="shared" si="8"/>
        <v>7.525312499999437E-3</v>
      </c>
    </row>
    <row r="184" spans="1:17" x14ac:dyDescent="0.3">
      <c r="A184" t="s">
        <v>24</v>
      </c>
      <c r="B184">
        <v>2019</v>
      </c>
      <c r="C184">
        <v>484</v>
      </c>
      <c r="D184">
        <f>C184/3</f>
        <v>161.33333333333334</v>
      </c>
      <c r="E184">
        <v>160</v>
      </c>
      <c r="F184">
        <v>88</v>
      </c>
      <c r="G184">
        <v>34</v>
      </c>
      <c r="H184">
        <v>49</v>
      </c>
      <c r="I184">
        <v>140</v>
      </c>
      <c r="J184">
        <v>4.91</v>
      </c>
      <c r="K184">
        <v>1</v>
      </c>
      <c r="L184">
        <v>5</v>
      </c>
      <c r="M184">
        <f>3.1+((13*G184+3*(H184+K184+L184)-2*I184)/D184)</f>
        <v>5.1268595041322316</v>
      </c>
      <c r="N184">
        <f>IFERROR(VLOOKUP(A184,$A$2:$M$138,13,FALSE),"")</f>
        <v>3.7842105263157895</v>
      </c>
      <c r="O184">
        <f t="shared" si="6"/>
        <v>4.91</v>
      </c>
      <c r="P184">
        <f t="shared" si="7"/>
        <v>4.100417368421053</v>
      </c>
      <c r="Q184">
        <f t="shared" si="8"/>
        <v>0.80958263157894716</v>
      </c>
    </row>
    <row r="185" spans="1:17" x14ac:dyDescent="0.3">
      <c r="A185" t="s">
        <v>86</v>
      </c>
      <c r="B185">
        <v>2019</v>
      </c>
      <c r="C185">
        <v>531</v>
      </c>
      <c r="D185">
        <f>C185/3</f>
        <v>177</v>
      </c>
      <c r="E185">
        <v>168</v>
      </c>
      <c r="F185">
        <v>68</v>
      </c>
      <c r="G185">
        <v>19</v>
      </c>
      <c r="H185">
        <v>32</v>
      </c>
      <c r="I185">
        <v>150</v>
      </c>
      <c r="J185">
        <v>3.46</v>
      </c>
      <c r="K185">
        <v>1</v>
      </c>
      <c r="L185">
        <v>9</v>
      </c>
      <c r="M185">
        <f>3.1+((13*G185+3*(H185+K185+L185)-2*I185)/D185)</f>
        <v>3.5124293785310736</v>
      </c>
      <c r="N185">
        <f>IFERROR(VLOOKUP(A185,$A$2:$M$138,13,FALSE),"")</f>
        <v>3.778391959798995</v>
      </c>
      <c r="O185">
        <f t="shared" si="6"/>
        <v>3.46</v>
      </c>
      <c r="P185">
        <f t="shared" si="7"/>
        <v>4.097858944723618</v>
      </c>
      <c r="Q185">
        <f t="shared" si="8"/>
        <v>0.63785894472361804</v>
      </c>
    </row>
    <row r="186" spans="1:17" x14ac:dyDescent="0.3">
      <c r="A186" t="s">
        <v>104</v>
      </c>
      <c r="B186">
        <v>2019</v>
      </c>
      <c r="C186">
        <v>352</v>
      </c>
      <c r="D186">
        <f>C186/3</f>
        <v>117.33333333333333</v>
      </c>
      <c r="E186">
        <v>120</v>
      </c>
      <c r="F186">
        <v>64</v>
      </c>
      <c r="G186">
        <v>26</v>
      </c>
      <c r="H186">
        <v>43</v>
      </c>
      <c r="I186">
        <v>130</v>
      </c>
      <c r="J186">
        <v>4.91</v>
      </c>
      <c r="K186">
        <v>2</v>
      </c>
      <c r="L186">
        <v>9</v>
      </c>
      <c r="M186">
        <f>3.1+((13*G186+3*(H186+K186+L186)-2*I186)/D186)</f>
        <v>5.1454545454545455</v>
      </c>
      <c r="N186">
        <f>IFERROR(VLOOKUP(A186,$A$2:$M$138,13,FALSE),"")</f>
        <v>3.7136363636363638</v>
      </c>
      <c r="O186">
        <f t="shared" si="6"/>
        <v>4.91</v>
      </c>
      <c r="P186">
        <f t="shared" si="7"/>
        <v>4.0693859090909097</v>
      </c>
      <c r="Q186">
        <f t="shared" si="8"/>
        <v>0.84061409090909045</v>
      </c>
    </row>
    <row r="187" spans="1:17" x14ac:dyDescent="0.3">
      <c r="A187" t="s">
        <v>13</v>
      </c>
      <c r="B187">
        <v>2019</v>
      </c>
      <c r="C187">
        <v>438</v>
      </c>
      <c r="D187">
        <f>C187/3</f>
        <v>146</v>
      </c>
      <c r="E187">
        <v>117</v>
      </c>
      <c r="F187">
        <v>47</v>
      </c>
      <c r="G187">
        <v>15</v>
      </c>
      <c r="H187">
        <v>21</v>
      </c>
      <c r="I187">
        <v>135</v>
      </c>
      <c r="J187">
        <v>2.9</v>
      </c>
      <c r="K187">
        <v>2</v>
      </c>
      <c r="L187">
        <v>3</v>
      </c>
      <c r="M187">
        <f>3.1+((13*G187+3*(H187+K187+L187)-2*I187)/D187)</f>
        <v>3.1205479452054794</v>
      </c>
      <c r="N187">
        <f>IFERROR(VLOOKUP(A187,$A$2:$M$138,13,FALSE),"")</f>
        <v>3.6874799357945429</v>
      </c>
      <c r="O187">
        <f t="shared" si="6"/>
        <v>2.9</v>
      </c>
      <c r="P187">
        <f t="shared" si="7"/>
        <v>4.0578849277688605</v>
      </c>
      <c r="Q187">
        <f t="shared" si="8"/>
        <v>1.1578849277688605</v>
      </c>
    </row>
    <row r="188" spans="1:17" x14ac:dyDescent="0.3">
      <c r="A188" t="s">
        <v>131</v>
      </c>
      <c r="B188">
        <v>2019</v>
      </c>
      <c r="C188">
        <v>313</v>
      </c>
      <c r="D188">
        <f>C188/3</f>
        <v>104.33333333333333</v>
      </c>
      <c r="E188">
        <v>126</v>
      </c>
      <c r="F188">
        <v>78</v>
      </c>
      <c r="G188">
        <v>25</v>
      </c>
      <c r="H188">
        <v>39</v>
      </c>
      <c r="I188">
        <v>79</v>
      </c>
      <c r="J188">
        <v>6.73</v>
      </c>
      <c r="K188">
        <v>3</v>
      </c>
      <c r="L188">
        <v>2</v>
      </c>
      <c r="M188">
        <f>3.1+((13*G188+3*(H188+K188+L188)-2*I188)/D188)</f>
        <v>5.9658146964856229</v>
      </c>
      <c r="N188">
        <f>IFERROR(VLOOKUP(A188,$A$2:$M$138,13,FALSE),"")</f>
        <v>3.6387149917627677</v>
      </c>
      <c r="O188">
        <f t="shared" si="6"/>
        <v>6.73</v>
      </c>
      <c r="P188">
        <f t="shared" si="7"/>
        <v>4.0364429818780891</v>
      </c>
      <c r="Q188">
        <f t="shared" si="8"/>
        <v>2.6935570181219113</v>
      </c>
    </row>
    <row r="189" spans="1:17" x14ac:dyDescent="0.3">
      <c r="A189" t="s">
        <v>63</v>
      </c>
      <c r="B189">
        <v>2019</v>
      </c>
      <c r="C189">
        <v>338</v>
      </c>
      <c r="D189">
        <f>C189/3</f>
        <v>112.66666666666667</v>
      </c>
      <c r="E189">
        <v>115</v>
      </c>
      <c r="F189">
        <v>47</v>
      </c>
      <c r="G189">
        <v>16</v>
      </c>
      <c r="H189">
        <v>39</v>
      </c>
      <c r="I189">
        <v>91</v>
      </c>
      <c r="J189">
        <v>3.75</v>
      </c>
      <c r="K189">
        <v>1</v>
      </c>
      <c r="L189">
        <v>9</v>
      </c>
      <c r="M189">
        <f>3.1+((13*G189+3*(H189+K189+L189)-2*I189)/D189)</f>
        <v>4.6355029585798819</v>
      </c>
      <c r="N189">
        <f>IFERROR(VLOOKUP(A189,$A$2:$M$138,13,FALSE),"")</f>
        <v>3.627687296416938</v>
      </c>
      <c r="O189">
        <f t="shared" si="6"/>
        <v>3.75</v>
      </c>
      <c r="P189">
        <f t="shared" si="7"/>
        <v>4.0315941042345278</v>
      </c>
      <c r="Q189">
        <f t="shared" si="8"/>
        <v>0.2815941042345278</v>
      </c>
    </row>
    <row r="190" spans="1:17" x14ac:dyDescent="0.3">
      <c r="A190" t="s">
        <v>100</v>
      </c>
      <c r="B190">
        <v>2019</v>
      </c>
      <c r="C190">
        <v>610</v>
      </c>
      <c r="D190">
        <f>C190/3</f>
        <v>203.33333333333334</v>
      </c>
      <c r="E190">
        <v>195</v>
      </c>
      <c r="F190">
        <v>86</v>
      </c>
      <c r="G190">
        <v>24</v>
      </c>
      <c r="H190">
        <v>75</v>
      </c>
      <c r="I190">
        <v>213</v>
      </c>
      <c r="J190">
        <v>3.81</v>
      </c>
      <c r="K190">
        <v>2</v>
      </c>
      <c r="L190">
        <v>7</v>
      </c>
      <c r="M190">
        <f>3.1+((13*G190+3*(H190+K190+L190)-2*I190)/D190)</f>
        <v>3.778688524590164</v>
      </c>
      <c r="N190">
        <f>IFERROR(VLOOKUP(A190,$A$2:$M$138,13,FALSE),"")</f>
        <v>3.6089974293059126</v>
      </c>
      <c r="O190">
        <f t="shared" si="6"/>
        <v>3.81</v>
      </c>
      <c r="P190">
        <f t="shared" si="7"/>
        <v>4.0233761696658101</v>
      </c>
      <c r="Q190">
        <f t="shared" si="8"/>
        <v>0.21337616966581008</v>
      </c>
    </row>
    <row r="191" spans="1:17" x14ac:dyDescent="0.3">
      <c r="A191" t="s">
        <v>48</v>
      </c>
      <c r="B191">
        <v>2019</v>
      </c>
      <c r="C191">
        <v>627</v>
      </c>
      <c r="D191">
        <f>C191/3</f>
        <v>209</v>
      </c>
      <c r="E191">
        <v>161</v>
      </c>
      <c r="F191">
        <v>77</v>
      </c>
      <c r="G191">
        <v>24</v>
      </c>
      <c r="H191">
        <v>56</v>
      </c>
      <c r="I191">
        <v>251</v>
      </c>
      <c r="J191">
        <v>3.32</v>
      </c>
      <c r="K191">
        <v>4</v>
      </c>
      <c r="L191">
        <v>10</v>
      </c>
      <c r="M191">
        <f>3.1+((13*G191+3*(H191+K191+L191)-2*I191)/D191)</f>
        <v>3.1956937799043064</v>
      </c>
      <c r="N191">
        <f>IFERROR(VLOOKUP(A191,$A$2:$M$138,13,FALSE),"")</f>
        <v>3.6076923076923078</v>
      </c>
      <c r="O191">
        <f t="shared" si="6"/>
        <v>3.32</v>
      </c>
      <c r="P191">
        <f t="shared" si="7"/>
        <v>4.0228023076923076</v>
      </c>
      <c r="Q191">
        <f t="shared" si="8"/>
        <v>0.70280230769230778</v>
      </c>
    </row>
    <row r="192" spans="1:17" x14ac:dyDescent="0.3">
      <c r="A192" t="s">
        <v>119</v>
      </c>
      <c r="B192">
        <v>2019</v>
      </c>
      <c r="C192">
        <v>511</v>
      </c>
      <c r="D192">
        <f>C192/3</f>
        <v>170.33333333333334</v>
      </c>
      <c r="E192">
        <v>168</v>
      </c>
      <c r="F192">
        <v>84</v>
      </c>
      <c r="G192">
        <v>21</v>
      </c>
      <c r="H192">
        <v>39</v>
      </c>
      <c r="I192">
        <v>157</v>
      </c>
      <c r="J192">
        <v>4.4400000000000004</v>
      </c>
      <c r="K192">
        <v>1</v>
      </c>
      <c r="L192">
        <v>9</v>
      </c>
      <c r="M192">
        <f>3.1+((13*G192+3*(H192+K192+L192)-2*I192)/D192)</f>
        <v>3.7223091976516636</v>
      </c>
      <c r="N192">
        <f>IFERROR(VLOOKUP(A192,$A$2:$M$138,13,FALSE),"")</f>
        <v>3.6028901734104046</v>
      </c>
      <c r="O192">
        <f t="shared" si="6"/>
        <v>4.4400000000000004</v>
      </c>
      <c r="P192">
        <f t="shared" si="7"/>
        <v>4.0206908092485545</v>
      </c>
      <c r="Q192">
        <f t="shared" si="8"/>
        <v>0.4193091907514459</v>
      </c>
    </row>
    <row r="193" spans="1:17" x14ac:dyDescent="0.3">
      <c r="A193" t="s">
        <v>21</v>
      </c>
      <c r="B193">
        <v>2019</v>
      </c>
      <c r="C193">
        <v>498</v>
      </c>
      <c r="D193">
        <f>C193/3</f>
        <v>166</v>
      </c>
      <c r="E193">
        <v>153</v>
      </c>
      <c r="F193">
        <v>71</v>
      </c>
      <c r="G193">
        <v>22</v>
      </c>
      <c r="H193">
        <v>58</v>
      </c>
      <c r="I193">
        <v>134</v>
      </c>
      <c r="J193">
        <v>3.85</v>
      </c>
      <c r="K193">
        <v>10</v>
      </c>
      <c r="L193">
        <v>4</v>
      </c>
      <c r="M193">
        <f>3.1+((13*G193+3*(H193+K193+L193)-2*I193)/D193)</f>
        <v>4.5096385542168678</v>
      </c>
      <c r="N193">
        <f>IFERROR(VLOOKUP(A193,$A$2:$M$138,13,FALSE),"")</f>
        <v>3.5609756097560976</v>
      </c>
      <c r="O193">
        <f t="shared" si="6"/>
        <v>3.85</v>
      </c>
      <c r="P193">
        <f t="shared" si="7"/>
        <v>4.0022609756097562</v>
      </c>
      <c r="Q193">
        <f t="shared" si="8"/>
        <v>0.15226097560975616</v>
      </c>
    </row>
    <row r="194" spans="1:17" x14ac:dyDescent="0.3">
      <c r="A194" t="s">
        <v>30</v>
      </c>
      <c r="B194">
        <v>2019</v>
      </c>
      <c r="C194">
        <v>584</v>
      </c>
      <c r="D194">
        <f>C194/3</f>
        <v>194.66666666666666</v>
      </c>
      <c r="E194">
        <v>154</v>
      </c>
      <c r="F194">
        <v>66</v>
      </c>
      <c r="G194">
        <v>15</v>
      </c>
      <c r="H194">
        <v>57</v>
      </c>
      <c r="I194">
        <v>240</v>
      </c>
      <c r="J194">
        <v>3.05</v>
      </c>
      <c r="K194">
        <v>0</v>
      </c>
      <c r="L194">
        <v>12</v>
      </c>
      <c r="M194">
        <f>3.1+((13*G194+3*(H194+K194+L194)-2*I194)/D194)</f>
        <v>2.6993150684931506</v>
      </c>
      <c r="N194">
        <f>IFERROR(VLOOKUP(A194,$A$2:$M$138,13,FALSE),"")</f>
        <v>3.5311377245508981</v>
      </c>
      <c r="O194">
        <f t="shared" si="6"/>
        <v>3.05</v>
      </c>
      <c r="P194">
        <f t="shared" si="7"/>
        <v>3.9891412574850298</v>
      </c>
      <c r="Q194">
        <f t="shared" si="8"/>
        <v>0.93914125748502997</v>
      </c>
    </row>
    <row r="195" spans="1:17" x14ac:dyDescent="0.3">
      <c r="A195" t="s">
        <v>141</v>
      </c>
      <c r="B195">
        <v>2019</v>
      </c>
      <c r="C195">
        <v>496</v>
      </c>
      <c r="D195">
        <f>C195/3</f>
        <v>165.33333333333334</v>
      </c>
      <c r="E195">
        <v>154</v>
      </c>
      <c r="F195">
        <v>77</v>
      </c>
      <c r="G195">
        <v>15</v>
      </c>
      <c r="H195">
        <v>70</v>
      </c>
      <c r="I195">
        <v>122</v>
      </c>
      <c r="J195">
        <v>4.1900000000000004</v>
      </c>
      <c r="K195">
        <v>2</v>
      </c>
      <c r="L195">
        <v>9</v>
      </c>
      <c r="M195">
        <f>3.1+((13*G195+3*(H195+K195+L195)-2*I195)/D195)</f>
        <v>4.2733870967741936</v>
      </c>
      <c r="N195">
        <f>IFERROR(VLOOKUP(A195,$A$2:$M$138,13,FALSE),"")</f>
        <v>3.5133016627078386</v>
      </c>
      <c r="O195">
        <f t="shared" si="6"/>
        <v>4.1900000000000004</v>
      </c>
      <c r="P195">
        <f t="shared" si="7"/>
        <v>3.9812987410926368</v>
      </c>
      <c r="Q195">
        <f t="shared" si="8"/>
        <v>0.20870125890736357</v>
      </c>
    </row>
    <row r="196" spans="1:17" x14ac:dyDescent="0.3">
      <c r="A196" t="s">
        <v>35</v>
      </c>
      <c r="B196">
        <v>2019</v>
      </c>
      <c r="C196">
        <v>307</v>
      </c>
      <c r="D196">
        <f>C196/3</f>
        <v>102.33333333333333</v>
      </c>
      <c r="E196">
        <v>111</v>
      </c>
      <c r="F196">
        <v>68</v>
      </c>
      <c r="G196">
        <v>25</v>
      </c>
      <c r="H196">
        <v>39</v>
      </c>
      <c r="I196">
        <v>81</v>
      </c>
      <c r="J196">
        <v>5.98</v>
      </c>
      <c r="K196">
        <v>0</v>
      </c>
      <c r="L196">
        <v>6</v>
      </c>
      <c r="M196">
        <f>3.1+((13*G196+3*(H196+K196+L196)-2*I196)/D196)</f>
        <v>6.0120521172638437</v>
      </c>
      <c r="N196">
        <f>IFERROR(VLOOKUP(A196,$A$2:$M$138,13,FALSE),"")</f>
        <v>3.4818181818181819</v>
      </c>
      <c r="O196">
        <f t="shared" si="6"/>
        <v>5.98</v>
      </c>
      <c r="P196">
        <f t="shared" si="7"/>
        <v>3.9674554545454548</v>
      </c>
      <c r="Q196">
        <f t="shared" si="8"/>
        <v>2.0125445454545456</v>
      </c>
    </row>
    <row r="197" spans="1:17" x14ac:dyDescent="0.3">
      <c r="A197" t="s">
        <v>108</v>
      </c>
      <c r="B197">
        <v>2019</v>
      </c>
      <c r="C197">
        <v>378</v>
      </c>
      <c r="D197">
        <f>C197/3</f>
        <v>126</v>
      </c>
      <c r="E197">
        <v>96</v>
      </c>
      <c r="F197">
        <v>38</v>
      </c>
      <c r="G197">
        <v>10</v>
      </c>
      <c r="H197">
        <v>37</v>
      </c>
      <c r="I197">
        <v>169</v>
      </c>
      <c r="J197">
        <v>2.71</v>
      </c>
      <c r="K197">
        <v>0</v>
      </c>
      <c r="L197">
        <v>2</v>
      </c>
      <c r="M197">
        <f>3.1+((13*G197+3*(H197+K197+L197)-2*I197)/D197)</f>
        <v>2.3777777777777778</v>
      </c>
      <c r="N197">
        <f>IFERROR(VLOOKUP(A197,$A$2:$M$138,13,FALSE),"")</f>
        <v>3.46</v>
      </c>
      <c r="O197">
        <f t="shared" si="6"/>
        <v>2.71</v>
      </c>
      <c r="P197">
        <f t="shared" si="7"/>
        <v>3.957862</v>
      </c>
      <c r="Q197">
        <f t="shared" si="8"/>
        <v>1.247862</v>
      </c>
    </row>
    <row r="198" spans="1:17" x14ac:dyDescent="0.3">
      <c r="A198" t="s">
        <v>117</v>
      </c>
      <c r="B198">
        <v>2019</v>
      </c>
      <c r="C198">
        <v>522</v>
      </c>
      <c r="D198">
        <f>C198/3</f>
        <v>174</v>
      </c>
      <c r="E198">
        <v>174</v>
      </c>
      <c r="F198">
        <v>92</v>
      </c>
      <c r="G198">
        <v>29</v>
      </c>
      <c r="H198">
        <v>35</v>
      </c>
      <c r="I198">
        <v>175</v>
      </c>
      <c r="J198">
        <v>4.76</v>
      </c>
      <c r="K198">
        <v>0</v>
      </c>
      <c r="L198">
        <v>5</v>
      </c>
      <c r="M198">
        <f>3.1+((13*G198+3*(H198+K198+L198)-2*I198)/D198)</f>
        <v>3.9448275862068964</v>
      </c>
      <c r="N198">
        <f>IFERROR(VLOOKUP(A198,$A$2:$M$138,13,FALSE),"")</f>
        <v>3.416326530612245</v>
      </c>
      <c r="O198">
        <f t="shared" si="6"/>
        <v>4.76</v>
      </c>
      <c r="P198">
        <f t="shared" si="7"/>
        <v>3.9386587755102043</v>
      </c>
      <c r="Q198">
        <f t="shared" si="8"/>
        <v>0.82134122448979552</v>
      </c>
    </row>
    <row r="199" spans="1:17" x14ac:dyDescent="0.3">
      <c r="A199" t="s">
        <v>84</v>
      </c>
      <c r="B199">
        <v>2019</v>
      </c>
      <c r="C199">
        <v>609</v>
      </c>
      <c r="D199">
        <f>C199/3</f>
        <v>203</v>
      </c>
      <c r="E199">
        <v>210</v>
      </c>
      <c r="F199">
        <v>90</v>
      </c>
      <c r="G199">
        <v>23</v>
      </c>
      <c r="H199">
        <v>56</v>
      </c>
      <c r="I199">
        <v>147</v>
      </c>
      <c r="J199">
        <v>3.99</v>
      </c>
      <c r="K199">
        <v>1</v>
      </c>
      <c r="L199">
        <v>6</v>
      </c>
      <c r="M199">
        <f>3.1+((13*G199+3*(H199+K199+L199)-2*I199)/D199)</f>
        <v>4.0556650246305423</v>
      </c>
      <c r="N199">
        <f>IFERROR(VLOOKUP(A199,$A$2:$M$138,13,FALSE),"")</f>
        <v>3.37</v>
      </c>
      <c r="O199">
        <f t="shared" si="6"/>
        <v>3.99</v>
      </c>
      <c r="P199">
        <f t="shared" si="7"/>
        <v>3.9182890000000001</v>
      </c>
      <c r="Q199">
        <f t="shared" si="8"/>
        <v>7.171100000000008E-2</v>
      </c>
    </row>
    <row r="200" spans="1:17" x14ac:dyDescent="0.3">
      <c r="A200" t="s">
        <v>83</v>
      </c>
      <c r="B200">
        <v>2019</v>
      </c>
      <c r="C200">
        <v>351</v>
      </c>
      <c r="D200">
        <f>C200/3</f>
        <v>117</v>
      </c>
      <c r="E200">
        <v>109</v>
      </c>
      <c r="F200">
        <v>59</v>
      </c>
      <c r="G200">
        <v>23</v>
      </c>
      <c r="H200">
        <v>37</v>
      </c>
      <c r="I200">
        <v>105</v>
      </c>
      <c r="J200">
        <v>4.54</v>
      </c>
      <c r="K200">
        <v>2</v>
      </c>
      <c r="L200">
        <v>2</v>
      </c>
      <c r="M200">
        <f>3.1+((13*G200+3*(H200+K200+L200)-2*I200)/D200)</f>
        <v>4.9119658119658123</v>
      </c>
      <c r="N200">
        <f>IFERROR(VLOOKUP(A200,$A$2:$M$138,13,FALSE),"")</f>
        <v>3.3622950819672131</v>
      </c>
      <c r="O200">
        <f t="shared" si="6"/>
        <v>4.54</v>
      </c>
      <c r="P200">
        <f t="shared" si="7"/>
        <v>3.9149011475409834</v>
      </c>
      <c r="Q200">
        <f t="shared" si="8"/>
        <v>0.62509885245901664</v>
      </c>
    </row>
    <row r="201" spans="1:17" x14ac:dyDescent="0.3">
      <c r="A201" t="s">
        <v>64</v>
      </c>
      <c r="B201">
        <v>2019</v>
      </c>
      <c r="C201">
        <v>552</v>
      </c>
      <c r="D201">
        <f>C201/3</f>
        <v>184</v>
      </c>
      <c r="E201">
        <v>193</v>
      </c>
      <c r="F201">
        <v>85</v>
      </c>
      <c r="G201">
        <v>27</v>
      </c>
      <c r="H201">
        <v>32</v>
      </c>
      <c r="I201">
        <v>144</v>
      </c>
      <c r="J201">
        <v>4.16</v>
      </c>
      <c r="K201">
        <v>1</v>
      </c>
      <c r="L201">
        <v>12</v>
      </c>
      <c r="M201">
        <f>3.1+((13*G201+3*(H201+K201+L201)-2*I201)/D201)</f>
        <v>4.1760869565217389</v>
      </c>
      <c r="N201">
        <f>IFERROR(VLOOKUP(A201,$A$2:$M$138,13,FALSE),"")</f>
        <v>3.2794019933554819</v>
      </c>
      <c r="O201">
        <f t="shared" si="6"/>
        <v>4.16</v>
      </c>
      <c r="P201">
        <f t="shared" si="7"/>
        <v>3.8784530564784054</v>
      </c>
      <c r="Q201">
        <f t="shared" si="8"/>
        <v>0.28154694352159471</v>
      </c>
    </row>
    <row r="202" spans="1:17" x14ac:dyDescent="0.3">
      <c r="A202" t="s">
        <v>115</v>
      </c>
      <c r="B202">
        <v>2019</v>
      </c>
      <c r="C202">
        <v>461</v>
      </c>
      <c r="D202">
        <f>C202/3</f>
        <v>153.66666666666666</v>
      </c>
      <c r="E202">
        <v>114</v>
      </c>
      <c r="F202">
        <v>69</v>
      </c>
      <c r="G202">
        <v>22</v>
      </c>
      <c r="H202">
        <v>51</v>
      </c>
      <c r="I202">
        <v>169</v>
      </c>
      <c r="J202">
        <v>4.04</v>
      </c>
      <c r="K202">
        <v>1</v>
      </c>
      <c r="L202">
        <v>4</v>
      </c>
      <c r="M202">
        <f>3.1+((13*G202+3*(H202+K202+L202)-2*I202)/D202)</f>
        <v>3.854880694143167</v>
      </c>
      <c r="N202">
        <f>IFERROR(VLOOKUP(A202,$A$2:$M$138,13,FALSE),"")</f>
        <v>3.2515957446808512</v>
      </c>
      <c r="O202">
        <f t="shared" si="6"/>
        <v>4.04</v>
      </c>
      <c r="P202">
        <f t="shared" si="7"/>
        <v>3.8662266489361703</v>
      </c>
      <c r="Q202">
        <f t="shared" si="8"/>
        <v>0.17377335106382974</v>
      </c>
    </row>
    <row r="203" spans="1:17" x14ac:dyDescent="0.3">
      <c r="A203" t="s">
        <v>78</v>
      </c>
      <c r="B203">
        <v>2019</v>
      </c>
      <c r="C203">
        <v>586</v>
      </c>
      <c r="D203">
        <f>C203/3</f>
        <v>195.33333333333334</v>
      </c>
      <c r="E203">
        <v>196</v>
      </c>
      <c r="F203">
        <v>86</v>
      </c>
      <c r="G203">
        <v>22</v>
      </c>
      <c r="H203">
        <v>50</v>
      </c>
      <c r="I203">
        <v>195</v>
      </c>
      <c r="J203">
        <v>3.96</v>
      </c>
      <c r="K203">
        <v>4</v>
      </c>
      <c r="L203">
        <v>2</v>
      </c>
      <c r="M203">
        <f>3.1+((13*G203+3*(H203+K203+L203)-2*I203)/D203)</f>
        <v>3.4276450511945393</v>
      </c>
      <c r="N203">
        <f>IFERROR(VLOOKUP(A203,$A$2:$M$138,13,FALSE),"")</f>
        <v>3.1877513711151737</v>
      </c>
      <c r="O203">
        <f t="shared" si="6"/>
        <v>3.96</v>
      </c>
      <c r="P203">
        <f t="shared" si="7"/>
        <v>3.838154277879342</v>
      </c>
      <c r="Q203">
        <f t="shared" si="8"/>
        <v>0.12184572212065792</v>
      </c>
    </row>
    <row r="204" spans="1:17" x14ac:dyDescent="0.3">
      <c r="A204" t="s">
        <v>76</v>
      </c>
      <c r="B204">
        <v>2019</v>
      </c>
      <c r="C204">
        <v>452</v>
      </c>
      <c r="D204">
        <f>C204/3</f>
        <v>150.66666666666666</v>
      </c>
      <c r="E204">
        <v>138</v>
      </c>
      <c r="F204">
        <v>64</v>
      </c>
      <c r="G204">
        <v>23</v>
      </c>
      <c r="H204">
        <v>55</v>
      </c>
      <c r="I204">
        <v>186</v>
      </c>
      <c r="J204">
        <v>3.82</v>
      </c>
      <c r="K204">
        <v>0</v>
      </c>
      <c r="L204">
        <v>2</v>
      </c>
      <c r="M204">
        <f>3.1+((13*G204+3*(H204+K204+L204)-2*I204)/D204)</f>
        <v>3.7504424778761063</v>
      </c>
      <c r="N204">
        <f>IFERROR(VLOOKUP(A204,$A$2:$M$138,13,FALSE),"")</f>
        <v>3.1748440748440747</v>
      </c>
      <c r="O204">
        <f t="shared" si="6"/>
        <v>3.82</v>
      </c>
      <c r="P204">
        <f t="shared" si="7"/>
        <v>3.8324789397089396</v>
      </c>
      <c r="Q204">
        <f t="shared" si="8"/>
        <v>1.2478939708939762E-2</v>
      </c>
    </row>
    <row r="205" spans="1:17" x14ac:dyDescent="0.3">
      <c r="A205" t="s">
        <v>139</v>
      </c>
      <c r="B205">
        <v>2019</v>
      </c>
      <c r="C205">
        <v>643</v>
      </c>
      <c r="D205">
        <f>C205/3</f>
        <v>214.33333333333334</v>
      </c>
      <c r="E205">
        <v>186</v>
      </c>
      <c r="F205">
        <v>78</v>
      </c>
      <c r="G205">
        <v>31</v>
      </c>
      <c r="H205">
        <v>40</v>
      </c>
      <c r="I205">
        <v>259</v>
      </c>
      <c r="J205">
        <v>3.28</v>
      </c>
      <c r="K205">
        <v>1</v>
      </c>
      <c r="L205">
        <v>6</v>
      </c>
      <c r="M205">
        <f>3.1+((13*G205+3*(H205+K205+L205)-2*I205)/D205)</f>
        <v>3.221306376360809</v>
      </c>
      <c r="N205">
        <f>IFERROR(VLOOKUP(A205,$A$2:$M$138,13,FALSE),"")</f>
        <v>3.1697674418604653</v>
      </c>
      <c r="O205">
        <f t="shared" ref="O205:O217" si="9">J205</f>
        <v>3.28</v>
      </c>
      <c r="P205">
        <f t="shared" ref="P205:P217" si="10">0.4397*N205 + 2.4365</f>
        <v>3.8302467441860468</v>
      </c>
      <c r="Q205">
        <f t="shared" ref="Q205:Q217" si="11">ABS(O205-P205)</f>
        <v>0.55024674418604702</v>
      </c>
    </row>
    <row r="206" spans="1:17" x14ac:dyDescent="0.3">
      <c r="A206" t="s">
        <v>28</v>
      </c>
      <c r="B206">
        <v>2019</v>
      </c>
      <c r="C206">
        <v>535</v>
      </c>
      <c r="D206">
        <f>C206/3</f>
        <v>178.33333333333334</v>
      </c>
      <c r="E206">
        <v>145</v>
      </c>
      <c r="F206">
        <v>60</v>
      </c>
      <c r="G206">
        <v>28</v>
      </c>
      <c r="H206">
        <v>41</v>
      </c>
      <c r="I206">
        <v>189</v>
      </c>
      <c r="J206">
        <v>3.03</v>
      </c>
      <c r="K206">
        <v>0</v>
      </c>
      <c r="L206">
        <v>2</v>
      </c>
      <c r="M206">
        <f>3.1+((13*G206+3*(H206+K206+L206)-2*I206)/D206)</f>
        <v>3.744859813084112</v>
      </c>
      <c r="N206">
        <f>IFERROR(VLOOKUP(A206,$A$2:$M$138,13,FALSE),"")</f>
        <v>3.1247933884297523</v>
      </c>
      <c r="O206">
        <f t="shared" si="9"/>
        <v>3.03</v>
      </c>
      <c r="P206">
        <f t="shared" si="10"/>
        <v>3.810471652892562</v>
      </c>
      <c r="Q206">
        <f t="shared" si="11"/>
        <v>0.78047165289256215</v>
      </c>
    </row>
    <row r="207" spans="1:17" x14ac:dyDescent="0.3">
      <c r="A207" t="s">
        <v>127</v>
      </c>
      <c r="B207">
        <v>2019</v>
      </c>
      <c r="C207">
        <v>547</v>
      </c>
      <c r="D207">
        <f>C207/3</f>
        <v>182.33333333333334</v>
      </c>
      <c r="E207">
        <v>153</v>
      </c>
      <c r="F207">
        <v>66</v>
      </c>
      <c r="G207">
        <v>20</v>
      </c>
      <c r="H207">
        <v>37</v>
      </c>
      <c r="I207">
        <v>215</v>
      </c>
      <c r="J207">
        <v>3.26</v>
      </c>
      <c r="K207">
        <v>0</v>
      </c>
      <c r="L207">
        <v>7</v>
      </c>
      <c r="M207">
        <f>3.1+((13*G207+3*(H207+K207+L207)-2*I207)/D207)</f>
        <v>2.8915904936014627</v>
      </c>
      <c r="N207">
        <f>IFERROR(VLOOKUP(A207,$A$2:$M$138,13,FALSE),"")</f>
        <v>2.9980582524271844</v>
      </c>
      <c r="O207">
        <f t="shared" si="9"/>
        <v>3.26</v>
      </c>
      <c r="P207">
        <f t="shared" si="10"/>
        <v>3.7547462135922327</v>
      </c>
      <c r="Q207">
        <f t="shared" si="11"/>
        <v>0.49474621359223292</v>
      </c>
    </row>
    <row r="208" spans="1:17" x14ac:dyDescent="0.3">
      <c r="A208" t="s">
        <v>98</v>
      </c>
      <c r="B208">
        <v>2019</v>
      </c>
      <c r="C208">
        <v>607</v>
      </c>
      <c r="D208">
        <f>C208/3</f>
        <v>202.33333333333334</v>
      </c>
      <c r="E208">
        <v>176</v>
      </c>
      <c r="F208">
        <v>87</v>
      </c>
      <c r="G208">
        <v>27</v>
      </c>
      <c r="H208">
        <v>80</v>
      </c>
      <c r="I208">
        <v>229</v>
      </c>
      <c r="J208">
        <v>3.87</v>
      </c>
      <c r="K208">
        <v>3</v>
      </c>
      <c r="L208">
        <v>11</v>
      </c>
      <c r="M208">
        <f>3.1+((13*G208+3*(H208+K208+L208)-2*I208)/D208)</f>
        <v>3.9649093904448107</v>
      </c>
      <c r="N208">
        <f>IFERROR(VLOOKUP(A208,$A$2:$M$138,13,FALSE),"")</f>
        <v>2.9916797488226061</v>
      </c>
      <c r="O208">
        <f t="shared" si="9"/>
        <v>3.87</v>
      </c>
      <c r="P208">
        <f t="shared" si="10"/>
        <v>3.7519415855573</v>
      </c>
      <c r="Q208">
        <f t="shared" si="11"/>
        <v>0.11805841444270015</v>
      </c>
    </row>
    <row r="209" spans="1:17" x14ac:dyDescent="0.3">
      <c r="A209" t="s">
        <v>120</v>
      </c>
      <c r="B209">
        <v>2019</v>
      </c>
      <c r="C209">
        <v>321</v>
      </c>
      <c r="D209">
        <f>C209/3</f>
        <v>107</v>
      </c>
      <c r="E209">
        <v>96</v>
      </c>
      <c r="F209">
        <v>51</v>
      </c>
      <c r="G209">
        <v>14</v>
      </c>
      <c r="H209">
        <v>40</v>
      </c>
      <c r="I209">
        <v>147</v>
      </c>
      <c r="J209">
        <v>4.29</v>
      </c>
      <c r="K209">
        <v>1</v>
      </c>
      <c r="L209">
        <v>1</v>
      </c>
      <c r="M209">
        <f>3.1+((13*G209+3*(H209+K209+L209)-2*I209)/D209)</f>
        <v>3.230841121495327</v>
      </c>
      <c r="N209">
        <f>IFERROR(VLOOKUP(A209,$A$2:$M$138,13,FALSE),"")</f>
        <v>2.9173431734317345</v>
      </c>
      <c r="O209">
        <f t="shared" si="9"/>
        <v>4.29</v>
      </c>
      <c r="P209">
        <f t="shared" si="10"/>
        <v>3.7192557933579335</v>
      </c>
      <c r="Q209">
        <f t="shared" si="11"/>
        <v>0.57074420664206649</v>
      </c>
    </row>
    <row r="210" spans="1:17" x14ac:dyDescent="0.3">
      <c r="A210" t="s">
        <v>102</v>
      </c>
      <c r="B210">
        <v>2019</v>
      </c>
      <c r="C210">
        <v>593</v>
      </c>
      <c r="D210">
        <f>C210/3</f>
        <v>197.66666666666666</v>
      </c>
      <c r="E210">
        <v>194</v>
      </c>
      <c r="F210">
        <v>94</v>
      </c>
      <c r="G210">
        <v>24</v>
      </c>
      <c r="H210">
        <v>50</v>
      </c>
      <c r="I210">
        <v>202</v>
      </c>
      <c r="J210">
        <v>4.28</v>
      </c>
      <c r="K210">
        <v>2</v>
      </c>
      <c r="L210">
        <v>6</v>
      </c>
      <c r="M210">
        <f>3.1+((13*G210+3*(H210+K210+L210)-2*I210)/D210)</f>
        <v>3.514839797639123</v>
      </c>
      <c r="N210">
        <f>IFERROR(VLOOKUP(A210,$A$2:$M$138,13,FALSE),"")</f>
        <v>2.7825053995680347</v>
      </c>
      <c r="O210">
        <f t="shared" si="9"/>
        <v>4.28</v>
      </c>
      <c r="P210">
        <f t="shared" si="10"/>
        <v>3.6599676241900649</v>
      </c>
      <c r="Q210">
        <f t="shared" si="11"/>
        <v>0.62003237580993531</v>
      </c>
    </row>
    <row r="211" spans="1:17" x14ac:dyDescent="0.3">
      <c r="A211" t="s">
        <v>17</v>
      </c>
      <c r="B211">
        <v>2019</v>
      </c>
      <c r="C211">
        <v>669</v>
      </c>
      <c r="D211">
        <f>C211/3</f>
        <v>223</v>
      </c>
      <c r="E211">
        <v>137</v>
      </c>
      <c r="F211">
        <v>64</v>
      </c>
      <c r="G211">
        <v>36</v>
      </c>
      <c r="H211">
        <v>42</v>
      </c>
      <c r="I211">
        <v>300</v>
      </c>
      <c r="J211">
        <v>2.58</v>
      </c>
      <c r="K211">
        <v>0</v>
      </c>
      <c r="L211">
        <v>6</v>
      </c>
      <c r="M211">
        <f>3.1+((13*G211+3*(H211+K211+L211)-2*I211)/D211)</f>
        <v>3.1538116591928254</v>
      </c>
      <c r="N211">
        <f>IFERROR(VLOOKUP(A211,$A$2:$M$138,13,FALSE),"")</f>
        <v>2.721495327102804</v>
      </c>
      <c r="O211">
        <f t="shared" si="9"/>
        <v>2.58</v>
      </c>
      <c r="P211">
        <f t="shared" si="10"/>
        <v>3.6331414953271031</v>
      </c>
      <c r="Q211">
        <f t="shared" si="11"/>
        <v>1.053141495327103</v>
      </c>
    </row>
    <row r="212" spans="1:17" x14ac:dyDescent="0.3">
      <c r="A212" t="s">
        <v>33</v>
      </c>
      <c r="B212">
        <v>2019</v>
      </c>
      <c r="C212">
        <v>517</v>
      </c>
      <c r="D212">
        <f>C212/3</f>
        <v>172.33333333333334</v>
      </c>
      <c r="E212">
        <v>144</v>
      </c>
      <c r="F212">
        <v>56</v>
      </c>
      <c r="G212">
        <v>18</v>
      </c>
      <c r="H212">
        <v>33</v>
      </c>
      <c r="I212">
        <v>243</v>
      </c>
      <c r="J212">
        <v>2.92</v>
      </c>
      <c r="K212">
        <v>2</v>
      </c>
      <c r="L212">
        <v>7</v>
      </c>
      <c r="M212">
        <f>3.1+((13*G212+3*(H212+K212+L212)-2*I212)/D212)</f>
        <v>2.3688588007736944</v>
      </c>
      <c r="N212">
        <f>IFERROR(VLOOKUP(A212,$A$2:$M$138,13,FALSE),"")</f>
        <v>2.6468277945619336</v>
      </c>
      <c r="O212">
        <f t="shared" si="9"/>
        <v>2.92</v>
      </c>
      <c r="P212">
        <f t="shared" si="10"/>
        <v>3.600310181268882</v>
      </c>
      <c r="Q212">
        <f t="shared" si="11"/>
        <v>0.6803101812688821</v>
      </c>
    </row>
    <row r="213" spans="1:17" x14ac:dyDescent="0.3">
      <c r="A213" t="s">
        <v>70</v>
      </c>
      <c r="B213">
        <v>2019</v>
      </c>
      <c r="C213">
        <v>637</v>
      </c>
      <c r="D213">
        <f>C213/3</f>
        <v>212.33333333333334</v>
      </c>
      <c r="E213">
        <v>142</v>
      </c>
      <c r="F213">
        <v>59</v>
      </c>
      <c r="G213">
        <v>29</v>
      </c>
      <c r="H213">
        <v>48</v>
      </c>
      <c r="I213">
        <v>326</v>
      </c>
      <c r="J213">
        <v>2.5</v>
      </c>
      <c r="K213">
        <v>0</v>
      </c>
      <c r="L213">
        <v>3</v>
      </c>
      <c r="M213">
        <f>3.1+((13*G213+3*(H213+K213+L213)-2*I213)/D213)</f>
        <v>2.525431711145997</v>
      </c>
      <c r="N213">
        <f>IFERROR(VLOOKUP(A213,$A$2:$M$138,13,FALSE),"")</f>
        <v>2.6407653910149751</v>
      </c>
      <c r="O213">
        <f t="shared" si="9"/>
        <v>2.5</v>
      </c>
      <c r="P213">
        <f t="shared" si="10"/>
        <v>3.5976445424292844</v>
      </c>
      <c r="Q213">
        <f t="shared" si="11"/>
        <v>1.0976445424292844</v>
      </c>
    </row>
    <row r="214" spans="1:17" x14ac:dyDescent="0.3">
      <c r="A214" t="s">
        <v>61</v>
      </c>
      <c r="B214">
        <v>2019</v>
      </c>
      <c r="C214">
        <v>606</v>
      </c>
      <c r="D214">
        <f>C214/3</f>
        <v>202</v>
      </c>
      <c r="E214">
        <v>169</v>
      </c>
      <c r="F214">
        <v>73</v>
      </c>
      <c r="G214">
        <v>24</v>
      </c>
      <c r="H214">
        <v>70</v>
      </c>
      <c r="I214">
        <v>238</v>
      </c>
      <c r="J214">
        <v>3.25</v>
      </c>
      <c r="K214">
        <v>2</v>
      </c>
      <c r="L214">
        <v>3</v>
      </c>
      <c r="M214">
        <f>3.1+((13*G214+3*(H214+K214+L214)-2*I214)/D214)</f>
        <v>3.4019801980198019</v>
      </c>
      <c r="N214">
        <f>IFERROR(VLOOKUP(A214,$A$2:$M$138,13,FALSE),"")</f>
        <v>2.4550000000000001</v>
      </c>
      <c r="O214">
        <f t="shared" si="9"/>
        <v>3.25</v>
      </c>
      <c r="P214">
        <f t="shared" si="10"/>
        <v>3.5159634999999998</v>
      </c>
      <c r="Q214">
        <f t="shared" si="11"/>
        <v>0.2659634999999998</v>
      </c>
    </row>
    <row r="215" spans="1:17" x14ac:dyDescent="0.3">
      <c r="A215" t="s">
        <v>58</v>
      </c>
      <c r="B215">
        <v>2019</v>
      </c>
      <c r="C215">
        <v>470</v>
      </c>
      <c r="D215">
        <f>C215/3</f>
        <v>156.66666666666666</v>
      </c>
      <c r="E215">
        <v>127</v>
      </c>
      <c r="F215">
        <v>66</v>
      </c>
      <c r="G215">
        <v>22</v>
      </c>
      <c r="H215">
        <v>63</v>
      </c>
      <c r="I215">
        <v>185</v>
      </c>
      <c r="J215">
        <v>3.79</v>
      </c>
      <c r="K215">
        <v>0</v>
      </c>
      <c r="L215">
        <v>14</v>
      </c>
      <c r="M215">
        <f>3.1+((13*G215+3*(H215+K215+L215)-2*I215)/D215)</f>
        <v>4.0382978723404257</v>
      </c>
      <c r="N215">
        <f>IFERROR(VLOOKUP(A215,$A$2:$M$138,13,FALSE),"")</f>
        <v>2.4098859315589354</v>
      </c>
      <c r="O215">
        <f t="shared" si="9"/>
        <v>3.79</v>
      </c>
      <c r="P215">
        <f t="shared" si="10"/>
        <v>3.4961268441064641</v>
      </c>
      <c r="Q215">
        <f t="shared" si="11"/>
        <v>0.29387315589353591</v>
      </c>
    </row>
    <row r="216" spans="1:17" x14ac:dyDescent="0.3">
      <c r="A216" t="s">
        <v>81</v>
      </c>
      <c r="B216">
        <v>2019</v>
      </c>
      <c r="C216">
        <v>612</v>
      </c>
      <c r="D216">
        <f>C216/3</f>
        <v>204</v>
      </c>
      <c r="E216">
        <v>154</v>
      </c>
      <c r="F216">
        <v>55</v>
      </c>
      <c r="G216">
        <v>19</v>
      </c>
      <c r="H216">
        <v>44</v>
      </c>
      <c r="I216">
        <v>255</v>
      </c>
      <c r="J216">
        <v>2.4300000000000002</v>
      </c>
      <c r="K216">
        <v>1</v>
      </c>
      <c r="L216">
        <v>7</v>
      </c>
      <c r="M216">
        <f>3.1+((13*G216+3*(H216+K216+L216)-2*I216)/D216)</f>
        <v>2.5754901960784315</v>
      </c>
      <c r="N216">
        <f>IFERROR(VLOOKUP(A216,$A$2:$M$138,13,FALSE),"")</f>
        <v>1.9663594470046084</v>
      </c>
      <c r="O216">
        <f t="shared" si="9"/>
        <v>2.4300000000000002</v>
      </c>
      <c r="P216">
        <f t="shared" si="10"/>
        <v>3.3011082488479264</v>
      </c>
      <c r="Q216">
        <f t="shared" si="11"/>
        <v>0.87110824884792626</v>
      </c>
    </row>
    <row r="217" spans="1:17" x14ac:dyDescent="0.3">
      <c r="A217" t="s">
        <v>47</v>
      </c>
      <c r="B217">
        <v>2019</v>
      </c>
      <c r="C217">
        <v>442</v>
      </c>
      <c r="D217">
        <f>C217/3</f>
        <v>147.33333333333334</v>
      </c>
      <c r="E217">
        <v>123</v>
      </c>
      <c r="F217">
        <v>72</v>
      </c>
      <c r="G217">
        <v>24</v>
      </c>
      <c r="H217">
        <v>37</v>
      </c>
      <c r="I217">
        <v>218</v>
      </c>
      <c r="J217">
        <v>4.4000000000000004</v>
      </c>
      <c r="K217">
        <v>0</v>
      </c>
      <c r="L217">
        <v>13</v>
      </c>
      <c r="M217">
        <f>3.1+((13*G217+3*(H217+K217+L217)-2*I217)/D217)</f>
        <v>3.276470588235294</v>
      </c>
      <c r="N217">
        <f>IFERROR(VLOOKUP(A217,$A$2:$M$138,13,FALSE),"")</f>
        <v>1.9164556962025316</v>
      </c>
      <c r="O217">
        <f t="shared" si="9"/>
        <v>4.4000000000000004</v>
      </c>
      <c r="P217">
        <f t="shared" si="10"/>
        <v>3.2791655696202531</v>
      </c>
      <c r="Q217">
        <f t="shared" si="11"/>
        <v>1.1208344303797473</v>
      </c>
    </row>
  </sheetData>
  <sortState xmlns:xlrd2="http://schemas.microsoft.com/office/spreadsheetml/2017/richdata2" ref="A140:N217">
    <sortCondition descending="1" ref="N140:N2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Pitching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2020-09-27T11:16:05Z</dcterms:created>
  <dcterms:modified xsi:type="dcterms:W3CDTF">2020-09-27T13:11:44Z</dcterms:modified>
</cp:coreProperties>
</file>