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hletics1_10\"/>
    </mc:Choice>
  </mc:AlternateContent>
  <bookViews>
    <workbookView xWindow="0" yWindow="0" windowWidth="19200" windowHeight="7620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ooksit">Sheet1!$B$4:$I$28</definedName>
    <definedName name="lookup">Sheet1!$B$3:$G$28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Sheet1!$J$6:$J$11</definedName>
    <definedName name="solver_con1" localSheetId="0" hidden="1">" "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hs1" localSheetId="0" hidden="1">Sheet1!$Q$6:$Q$11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pt" localSheetId="0" hidden="1">Sheet1!$Q$4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l1" localSheetId="0" hidden="1">2</definedName>
    <definedName name="solver_rep" localSheetId="0" hidden="1">0</definedName>
    <definedName name="solver_rhs1" localSheetId="0" hidden="1">Sheet1!$T$6:$T$11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71027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6" i="1"/>
  <c r="J4" i="1" s="1"/>
  <c r="O7" i="1"/>
  <c r="P7" i="1"/>
  <c r="O8" i="1"/>
  <c r="O9" i="1"/>
  <c r="P9" i="1"/>
  <c r="O10" i="1"/>
  <c r="P10" i="1"/>
  <c r="O11" i="1"/>
  <c r="O6" i="1"/>
  <c r="P6" i="1"/>
  <c r="Q6" i="1"/>
  <c r="Q7" i="1"/>
  <c r="Q8" i="1"/>
  <c r="Q9" i="1"/>
  <c r="Q10" i="1"/>
  <c r="Q11" i="1"/>
  <c r="H1" i="1"/>
  <c r="I3" i="1" l="1"/>
  <c r="P4" i="1"/>
  <c r="Q4" i="1"/>
  <c r="O4" i="1"/>
</calcChain>
</file>

<file path=xl/sharedStrings.xml><?xml version="1.0" encoding="utf-8"?>
<sst xmlns="http://schemas.openxmlformats.org/spreadsheetml/2006/main" count="71" uniqueCount="50">
  <si>
    <t>SIT</t>
  </si>
  <si>
    <t>code</t>
  </si>
  <si>
    <t>outs</t>
  </si>
  <si>
    <t>1st</t>
  </si>
  <si>
    <t>2nd</t>
  </si>
  <si>
    <t>3rd</t>
  </si>
  <si>
    <t>exp runs</t>
  </si>
  <si>
    <t>0000</t>
  </si>
  <si>
    <t>1000</t>
  </si>
  <si>
    <t>0100</t>
  </si>
  <si>
    <t>2000</t>
  </si>
  <si>
    <t>1100</t>
  </si>
  <si>
    <t>3000</t>
  </si>
  <si>
    <t>2100</t>
  </si>
  <si>
    <t>0001</t>
  </si>
  <si>
    <t>1001</t>
  </si>
  <si>
    <t>2001</t>
  </si>
  <si>
    <t>0010</t>
  </si>
  <si>
    <t>1010</t>
  </si>
  <si>
    <t>2010</t>
  </si>
  <si>
    <t>0011</t>
  </si>
  <si>
    <t>1011</t>
  </si>
  <si>
    <t>0101</t>
  </si>
  <si>
    <t>2011</t>
  </si>
  <si>
    <t>1101</t>
  </si>
  <si>
    <t>2101</t>
  </si>
  <si>
    <t>0110</t>
  </si>
  <si>
    <t>1110</t>
  </si>
  <si>
    <t>2110</t>
  </si>
  <si>
    <t>0111</t>
  </si>
  <si>
    <t>1111</t>
  </si>
  <si>
    <t>2111</t>
  </si>
  <si>
    <t>state</t>
  </si>
  <si>
    <t>2 bases</t>
  </si>
  <si>
    <t>caught</t>
  </si>
  <si>
    <t>1 base</t>
  </si>
  <si>
    <t>2 bases runs</t>
  </si>
  <si>
    <t>caught runs</t>
  </si>
  <si>
    <t>1 base runs</t>
  </si>
  <si>
    <t>xx</t>
  </si>
  <si>
    <t>p*S+(1-p)*F&gt;SQ</t>
  </si>
  <si>
    <t>p&gt;(SQ-F)/(S-F)</t>
  </si>
  <si>
    <t>first 0 outs</t>
  </si>
  <si>
    <t>first 1 out</t>
  </si>
  <si>
    <t>first 2 outs</t>
  </si>
  <si>
    <t>second 0 outs</t>
  </si>
  <si>
    <t>second 1 out</t>
  </si>
  <si>
    <t>second 2 outs</t>
  </si>
  <si>
    <t>Situation</t>
  </si>
  <si>
    <t>Breakeven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</si>
</sst>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indexed="8"/>
      <name val="Cambria"/>
      <family val="1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1" borderId="0" applyNumberFormat="0" applyBorder="0" applyAlignment="0" applyProtection="0"/>
    <xf numFmtId="0" fontId="1" fillId="22" borderId="7" applyNumberFormat="0" applyFont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19" fillId="0" borderId="0" xfId="0" applyFont="1"/>
    <xf numFmtId="49" fontId="0" fillId="0" borderId="0" xfId="0" quotePrefix="1" applyNumberFormat="1"/>
    <xf numFmtId="0" fontId="0" fillId="0" borderId="0" xfId="0" applyNumberFormat="1"/>
    <xf numFmtId="0" fontId="16" fillId="0" borderId="0" xfId="0" applyFont="1"/>
    <xf numFmtId="49" fontId="16" fillId="0" borderId="0" xfId="0" applyNumberFormat="1" applyFont="1" applyAlignment="1">
      <alignment wrapText="1"/>
    </xf>
    <xf numFmtId="2" fontId="16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13</xdr:col>
      <xdr:colOff>381000</xdr:colOff>
      <xdr:row>23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B3A6C8-68E3-48B3-AB46-AB241DF1E8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2578100"/>
          <a:ext cx="2933700" cy="1689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"/>
  <sheetViews>
    <sheetView tabSelected="1" topLeftCell="D4" workbookViewId="0">
      <selection activeCell="O21" sqref="O21"/>
    </sheetView>
  </sheetViews>
  <sheetFormatPr defaultRowHeight="14.5" x14ac:dyDescent="0.35"/>
  <cols>
    <col min="2" max="2" width="9.1796875" style="1" customWidth="1"/>
    <col min="9" max="9" width="13.36328125" customWidth="1"/>
    <col min="10" max="10" width="9.90625" style="1" customWidth="1"/>
    <col min="13" max="13" width="9.1796875" style="2" customWidth="1"/>
    <col min="14" max="14" width="9.1796875" style="1" customWidth="1"/>
    <col min="15" max="15" width="13.1796875" customWidth="1"/>
    <col min="16" max="16" width="10.81640625" customWidth="1"/>
    <col min="17" max="17" width="13" customWidth="1"/>
    <col min="18" max="18" width="9.1796875" style="1" customWidth="1"/>
    <col min="22" max="23" width="9.1796875" style="2" customWidth="1"/>
    <col min="26" max="26" width="9.1796875" style="1" customWidth="1"/>
  </cols>
  <sheetData>
    <row r="1" spans="1:26" x14ac:dyDescent="0.35">
      <c r="H1">
        <f>SUM($H$4:$H$27)</f>
        <v>0</v>
      </c>
      <c r="P1">
        <v>1000</v>
      </c>
    </row>
    <row r="2" spans="1:26" x14ac:dyDescent="0.35">
      <c r="B2" s="1">
        <v>1</v>
      </c>
      <c r="C2">
        <v>2</v>
      </c>
      <c r="D2">
        <v>3</v>
      </c>
      <c r="E2">
        <v>4</v>
      </c>
      <c r="F2">
        <v>5</v>
      </c>
      <c r="G2">
        <v>6</v>
      </c>
      <c r="Z2" s="2"/>
    </row>
    <row r="3" spans="1:26" x14ac:dyDescent="0.35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s="1">
        <f>SUM(J6:J7)</f>
        <v>1.5378623188405798</v>
      </c>
      <c r="O3" s="3"/>
      <c r="P3" s="3"/>
    </row>
    <row r="4" spans="1:26" x14ac:dyDescent="0.35">
      <c r="A4">
        <v>1</v>
      </c>
      <c r="B4" s="1" t="s">
        <v>7</v>
      </c>
      <c r="C4">
        <v>0</v>
      </c>
      <c r="D4">
        <v>0</v>
      </c>
      <c r="E4">
        <v>0</v>
      </c>
      <c r="F4">
        <v>0</v>
      </c>
      <c r="G4">
        <v>0.51</v>
      </c>
      <c r="J4">
        <f>SUM(J6:J7)</f>
        <v>1.5378623188405798</v>
      </c>
      <c r="O4">
        <f>SUM(O6:O7)</f>
        <v>2.86</v>
      </c>
      <c r="P4">
        <f>SUM(P6:P7)</f>
        <v>0.75</v>
      </c>
      <c r="Q4">
        <f>SUM(Q6:Q7)</f>
        <v>2.38</v>
      </c>
      <c r="U4" s="1"/>
      <c r="X4" s="2"/>
    </row>
    <row r="5" spans="1:26" ht="39.5" customHeight="1" x14ac:dyDescent="0.35">
      <c r="A5">
        <v>2</v>
      </c>
      <c r="B5" s="1" t="s">
        <v>8</v>
      </c>
      <c r="C5">
        <v>1</v>
      </c>
      <c r="D5">
        <v>0</v>
      </c>
      <c r="E5">
        <v>0</v>
      </c>
      <c r="F5">
        <v>0</v>
      </c>
      <c r="G5">
        <v>0.27</v>
      </c>
      <c r="I5" s="6" t="s">
        <v>48</v>
      </c>
      <c r="J5" s="7" t="s">
        <v>49</v>
      </c>
      <c r="K5" t="s">
        <v>32</v>
      </c>
      <c r="L5" t="s">
        <v>33</v>
      </c>
      <c r="M5" s="2" t="s">
        <v>34</v>
      </c>
      <c r="N5" s="1" t="s">
        <v>35</v>
      </c>
      <c r="O5" t="s">
        <v>36</v>
      </c>
      <c r="P5" t="s">
        <v>37</v>
      </c>
      <c r="Q5" s="1" t="s">
        <v>38</v>
      </c>
      <c r="U5" s="1"/>
      <c r="X5" s="2"/>
    </row>
    <row r="6" spans="1:26" x14ac:dyDescent="0.35">
      <c r="A6">
        <v>3</v>
      </c>
      <c r="B6" s="1" t="s">
        <v>10</v>
      </c>
      <c r="C6">
        <v>2</v>
      </c>
      <c r="D6">
        <v>0</v>
      </c>
      <c r="E6">
        <v>0</v>
      </c>
      <c r="F6">
        <v>0</v>
      </c>
      <c r="G6">
        <v>0.1</v>
      </c>
      <c r="I6" s="6" t="s">
        <v>42</v>
      </c>
      <c r="J6" s="8">
        <f>(Q6-P6)/(O6-P6)</f>
        <v>0.80869565217391304</v>
      </c>
      <c r="K6" s="4" t="s">
        <v>9</v>
      </c>
      <c r="L6" s="1" t="s">
        <v>22</v>
      </c>
      <c r="M6" s="1" t="s">
        <v>11</v>
      </c>
      <c r="N6" s="1" t="s">
        <v>26</v>
      </c>
      <c r="O6">
        <f t="shared" ref="O6:Q7" si="0">VLOOKUP(L6,lookup,6,FALSE)</f>
        <v>1.68</v>
      </c>
      <c r="P6">
        <f t="shared" si="0"/>
        <v>0.53</v>
      </c>
      <c r="Q6">
        <f t="shared" si="0"/>
        <v>1.46</v>
      </c>
      <c r="R6" s="5"/>
      <c r="U6" s="1"/>
      <c r="X6" s="2"/>
    </row>
    <row r="7" spans="1:26" x14ac:dyDescent="0.35">
      <c r="A7">
        <v>4</v>
      </c>
      <c r="B7" s="1" t="s">
        <v>14</v>
      </c>
      <c r="C7">
        <v>0</v>
      </c>
      <c r="D7">
        <v>0</v>
      </c>
      <c r="E7">
        <v>0</v>
      </c>
      <c r="F7">
        <v>1</v>
      </c>
      <c r="G7">
        <v>1.32</v>
      </c>
      <c r="I7" s="6" t="s">
        <v>43</v>
      </c>
      <c r="J7" s="8">
        <f t="shared" ref="J7:J11" si="1">(Q7-P7)/(O7-P7)</f>
        <v>0.72916666666666674</v>
      </c>
      <c r="K7" s="1">
        <v>1100</v>
      </c>
      <c r="L7" s="1" t="s">
        <v>24</v>
      </c>
      <c r="M7" s="1" t="s">
        <v>13</v>
      </c>
      <c r="N7" s="1" t="s">
        <v>27</v>
      </c>
      <c r="O7">
        <f t="shared" si="0"/>
        <v>1.18</v>
      </c>
      <c r="P7">
        <f t="shared" si="0"/>
        <v>0.22</v>
      </c>
      <c r="Q7">
        <f t="shared" si="0"/>
        <v>0.92</v>
      </c>
      <c r="R7" s="5"/>
      <c r="U7" s="1"/>
      <c r="X7" s="2"/>
    </row>
    <row r="8" spans="1:26" x14ac:dyDescent="0.35">
      <c r="A8">
        <v>5</v>
      </c>
      <c r="B8" s="1" t="s">
        <v>15</v>
      </c>
      <c r="C8">
        <v>1</v>
      </c>
      <c r="D8">
        <v>0</v>
      </c>
      <c r="E8">
        <v>0</v>
      </c>
      <c r="F8">
        <v>1</v>
      </c>
      <c r="G8">
        <v>0.92</v>
      </c>
      <c r="I8" s="6" t="s">
        <v>44</v>
      </c>
      <c r="J8" s="8">
        <f t="shared" si="1"/>
        <v>0.89583333333333337</v>
      </c>
      <c r="K8" s="1">
        <v>2100</v>
      </c>
      <c r="L8" s="1" t="s">
        <v>25</v>
      </c>
      <c r="M8" s="1" t="s">
        <v>39</v>
      </c>
      <c r="N8" s="1" t="s">
        <v>28</v>
      </c>
      <c r="O8">
        <f>VLOOKUP(L8,lookup,6,FALSE)</f>
        <v>0.48</v>
      </c>
      <c r="P8">
        <v>0</v>
      </c>
      <c r="Q8">
        <f>VLOOKUP(N8,lookup,6,FALSE)</f>
        <v>0.43</v>
      </c>
      <c r="R8" s="5"/>
      <c r="U8" s="1"/>
      <c r="X8" s="2"/>
    </row>
    <row r="9" spans="1:26" x14ac:dyDescent="0.35">
      <c r="A9">
        <v>6</v>
      </c>
      <c r="B9" s="1" t="s">
        <v>16</v>
      </c>
      <c r="C9">
        <v>2</v>
      </c>
      <c r="D9">
        <v>0</v>
      </c>
      <c r="E9">
        <v>0</v>
      </c>
      <c r="F9">
        <v>1</v>
      </c>
      <c r="G9">
        <v>0.36</v>
      </c>
      <c r="I9" s="6" t="s">
        <v>45</v>
      </c>
      <c r="J9" s="8">
        <f t="shared" si="1"/>
        <v>0.85820895522388052</v>
      </c>
      <c r="K9" s="1" t="s">
        <v>17</v>
      </c>
      <c r="L9" s="1" t="s">
        <v>9</v>
      </c>
      <c r="M9" s="1" t="s">
        <v>11</v>
      </c>
      <c r="N9" s="1" t="s">
        <v>22</v>
      </c>
      <c r="O9" s="2">
        <f>1+VLOOKUP(L9,lookup,6,FALSE)</f>
        <v>1.87</v>
      </c>
      <c r="P9">
        <f>VLOOKUP(M9,lookup,6,FALSE)</f>
        <v>0.53</v>
      </c>
      <c r="Q9">
        <f>VLOOKUP(N9,lookup,6,FALSE)</f>
        <v>1.68</v>
      </c>
      <c r="R9" s="5"/>
      <c r="U9" s="1"/>
      <c r="X9" s="2"/>
    </row>
    <row r="10" spans="1:26" x14ac:dyDescent="0.35">
      <c r="A10">
        <v>7</v>
      </c>
      <c r="B10" s="1" t="s">
        <v>17</v>
      </c>
      <c r="C10">
        <v>0</v>
      </c>
      <c r="D10">
        <v>0</v>
      </c>
      <c r="E10">
        <v>1</v>
      </c>
      <c r="F10">
        <v>0</v>
      </c>
      <c r="G10">
        <v>1.0900000000000001</v>
      </c>
      <c r="I10" s="6" t="s">
        <v>46</v>
      </c>
      <c r="J10" s="8">
        <f t="shared" si="1"/>
        <v>0.73282442748091592</v>
      </c>
      <c r="K10" s="1" t="s">
        <v>18</v>
      </c>
      <c r="L10" s="1" t="s">
        <v>11</v>
      </c>
      <c r="M10" s="1" t="s">
        <v>13</v>
      </c>
      <c r="N10" s="1" t="s">
        <v>24</v>
      </c>
      <c r="O10" s="2">
        <f>1+VLOOKUP(L10,lookup,6,FALSE)</f>
        <v>1.53</v>
      </c>
      <c r="P10">
        <f>VLOOKUP(M10,lookup,6,FALSE)</f>
        <v>0.22</v>
      </c>
      <c r="Q10">
        <f>VLOOKUP(N10,lookup,6,FALSE)</f>
        <v>1.18</v>
      </c>
      <c r="R10" s="5"/>
      <c r="U10" s="1"/>
      <c r="X10" s="2"/>
    </row>
    <row r="11" spans="1:26" x14ac:dyDescent="0.35">
      <c r="A11">
        <v>8</v>
      </c>
      <c r="B11" s="1" t="s">
        <v>18</v>
      </c>
      <c r="C11">
        <v>1</v>
      </c>
      <c r="D11">
        <v>0</v>
      </c>
      <c r="E11">
        <v>1</v>
      </c>
      <c r="F11">
        <v>0</v>
      </c>
      <c r="G11">
        <v>0.67</v>
      </c>
      <c r="I11" s="6" t="s">
        <v>47</v>
      </c>
      <c r="J11" s="8">
        <f t="shared" si="1"/>
        <v>0.39344262295081966</v>
      </c>
      <c r="K11" s="1" t="s">
        <v>19</v>
      </c>
      <c r="L11" s="1" t="s">
        <v>13</v>
      </c>
      <c r="M11" s="1" t="s">
        <v>39</v>
      </c>
      <c r="N11" s="1" t="s">
        <v>25</v>
      </c>
      <c r="O11" s="2">
        <f>1+VLOOKUP(L11,lookup,6,FALSE)</f>
        <v>1.22</v>
      </c>
      <c r="P11">
        <v>0</v>
      </c>
      <c r="Q11">
        <f>VLOOKUP(N11,lookup,6,FALSE)</f>
        <v>0.48</v>
      </c>
      <c r="R11" s="5"/>
      <c r="U11" s="1"/>
      <c r="X11" s="2"/>
    </row>
    <row r="12" spans="1:26" x14ac:dyDescent="0.35">
      <c r="A12">
        <v>9</v>
      </c>
      <c r="B12" s="1" t="s">
        <v>19</v>
      </c>
      <c r="C12">
        <v>2</v>
      </c>
      <c r="D12">
        <v>0</v>
      </c>
      <c r="E12">
        <v>1</v>
      </c>
      <c r="F12">
        <v>0</v>
      </c>
      <c r="G12">
        <v>0.32</v>
      </c>
      <c r="Q12" s="1"/>
      <c r="U12" s="1"/>
      <c r="X12" s="2"/>
    </row>
    <row r="13" spans="1:26" x14ac:dyDescent="0.35">
      <c r="A13">
        <v>10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1.9</v>
      </c>
      <c r="O13" t="s">
        <v>40</v>
      </c>
      <c r="Q13" s="1"/>
      <c r="U13" s="1"/>
      <c r="X13" s="2"/>
    </row>
    <row r="14" spans="1:26" x14ac:dyDescent="0.35">
      <c r="A14">
        <v>11</v>
      </c>
      <c r="B14" s="1" t="s">
        <v>21</v>
      </c>
      <c r="C14">
        <v>1</v>
      </c>
      <c r="D14">
        <v>0</v>
      </c>
      <c r="E14">
        <v>1</v>
      </c>
      <c r="F14">
        <v>1</v>
      </c>
      <c r="G14">
        <v>1.32</v>
      </c>
      <c r="O14" t="s">
        <v>41</v>
      </c>
      <c r="Q14" s="1"/>
      <c r="U14" s="1"/>
      <c r="X14" s="2"/>
    </row>
    <row r="15" spans="1:26" x14ac:dyDescent="0.35">
      <c r="A15">
        <v>12</v>
      </c>
      <c r="B15" s="1" t="s">
        <v>23</v>
      </c>
      <c r="C15">
        <v>2</v>
      </c>
      <c r="D15">
        <v>0</v>
      </c>
      <c r="E15">
        <v>1</v>
      </c>
      <c r="F15">
        <v>1</v>
      </c>
      <c r="G15">
        <v>0.57999999999999996</v>
      </c>
      <c r="Q15" s="1"/>
      <c r="U15" s="1"/>
      <c r="X15" s="2"/>
    </row>
    <row r="16" spans="1:26" x14ac:dyDescent="0.35">
      <c r="A16">
        <v>13</v>
      </c>
      <c r="B16" s="1" t="s">
        <v>9</v>
      </c>
      <c r="C16">
        <v>0</v>
      </c>
      <c r="D16">
        <v>1</v>
      </c>
      <c r="E16">
        <v>0</v>
      </c>
      <c r="F16">
        <v>0</v>
      </c>
      <c r="G16">
        <v>0.87</v>
      </c>
      <c r="Q16" s="1"/>
      <c r="U16" s="1"/>
      <c r="X16" s="2"/>
    </row>
    <row r="17" spans="1:24" x14ac:dyDescent="0.35">
      <c r="A17">
        <v>14</v>
      </c>
      <c r="B17" s="1" t="s">
        <v>11</v>
      </c>
      <c r="C17">
        <v>1</v>
      </c>
      <c r="D17">
        <v>1</v>
      </c>
      <c r="E17">
        <v>0</v>
      </c>
      <c r="F17">
        <v>0</v>
      </c>
      <c r="G17">
        <v>0.53</v>
      </c>
      <c r="Q17" s="1"/>
      <c r="U17" s="1"/>
      <c r="X17" s="2"/>
    </row>
    <row r="18" spans="1:24" x14ac:dyDescent="0.35">
      <c r="A18">
        <v>15</v>
      </c>
      <c r="B18" s="1" t="s">
        <v>13</v>
      </c>
      <c r="C18">
        <v>2</v>
      </c>
      <c r="D18">
        <v>1</v>
      </c>
      <c r="E18">
        <v>0</v>
      </c>
      <c r="F18">
        <v>0</v>
      </c>
      <c r="G18">
        <v>0.22</v>
      </c>
      <c r="Q18" s="1"/>
      <c r="U18" s="1"/>
      <c r="X18" s="2"/>
    </row>
    <row r="19" spans="1:24" x14ac:dyDescent="0.35">
      <c r="A19">
        <v>16</v>
      </c>
      <c r="B19" s="1" t="s">
        <v>22</v>
      </c>
      <c r="C19">
        <v>0</v>
      </c>
      <c r="D19">
        <v>1</v>
      </c>
      <c r="E19">
        <v>0</v>
      </c>
      <c r="F19">
        <v>1</v>
      </c>
      <c r="G19">
        <v>1.68</v>
      </c>
      <c r="Q19" s="1"/>
      <c r="U19" s="1"/>
      <c r="X19" s="2"/>
    </row>
    <row r="20" spans="1:24" x14ac:dyDescent="0.35">
      <c r="A20">
        <v>17</v>
      </c>
      <c r="B20" s="1" t="s">
        <v>24</v>
      </c>
      <c r="C20">
        <v>1</v>
      </c>
      <c r="D20">
        <v>1</v>
      </c>
      <c r="E20">
        <v>0</v>
      </c>
      <c r="F20">
        <v>1</v>
      </c>
      <c r="G20">
        <v>1.18</v>
      </c>
      <c r="Q20" s="1"/>
      <c r="U20" s="1"/>
      <c r="X20" s="2"/>
    </row>
    <row r="21" spans="1:24" x14ac:dyDescent="0.35">
      <c r="A21">
        <v>18</v>
      </c>
      <c r="B21" s="1" t="s">
        <v>25</v>
      </c>
      <c r="C21">
        <v>2</v>
      </c>
      <c r="D21">
        <v>1</v>
      </c>
      <c r="E21">
        <v>0</v>
      </c>
      <c r="F21">
        <v>1</v>
      </c>
      <c r="G21">
        <v>0.48</v>
      </c>
      <c r="Q21" s="1"/>
      <c r="U21" s="1"/>
      <c r="X21" s="2"/>
    </row>
    <row r="22" spans="1:24" x14ac:dyDescent="0.35">
      <c r="A22">
        <v>19</v>
      </c>
      <c r="B22" s="1" t="s">
        <v>26</v>
      </c>
      <c r="C22">
        <v>0</v>
      </c>
      <c r="D22">
        <v>1</v>
      </c>
      <c r="E22">
        <v>1</v>
      </c>
      <c r="F22">
        <v>0</v>
      </c>
      <c r="G22">
        <v>1.46</v>
      </c>
      <c r="Q22" s="1"/>
      <c r="U22" s="1"/>
      <c r="X22" s="2"/>
    </row>
    <row r="23" spans="1:24" x14ac:dyDescent="0.35">
      <c r="A23">
        <v>20</v>
      </c>
      <c r="B23" s="1" t="s">
        <v>27</v>
      </c>
      <c r="C23">
        <v>1</v>
      </c>
      <c r="D23">
        <v>1</v>
      </c>
      <c r="E23">
        <v>1</v>
      </c>
      <c r="F23">
        <v>0</v>
      </c>
      <c r="G23">
        <v>0.92</v>
      </c>
      <c r="Q23" s="1"/>
      <c r="U23" s="1"/>
      <c r="X23" s="2"/>
    </row>
    <row r="24" spans="1:24" x14ac:dyDescent="0.35">
      <c r="A24">
        <v>21</v>
      </c>
      <c r="B24" s="1" t="s">
        <v>28</v>
      </c>
      <c r="C24">
        <v>2</v>
      </c>
      <c r="D24">
        <v>1</v>
      </c>
      <c r="E24">
        <v>1</v>
      </c>
      <c r="F24">
        <v>0</v>
      </c>
      <c r="G24">
        <v>0.43</v>
      </c>
      <c r="Q24" s="1"/>
      <c r="U24" s="1"/>
      <c r="X24" s="2"/>
    </row>
    <row r="25" spans="1:24" x14ac:dyDescent="0.35">
      <c r="A25">
        <v>22</v>
      </c>
      <c r="B25" s="1" t="s">
        <v>29</v>
      </c>
      <c r="C25">
        <v>0</v>
      </c>
      <c r="D25">
        <v>1</v>
      </c>
      <c r="E25">
        <v>1</v>
      </c>
      <c r="F25">
        <v>1</v>
      </c>
      <c r="G25">
        <v>2.27</v>
      </c>
      <c r="Q25" s="1"/>
      <c r="U25" s="1"/>
      <c r="X25" s="2"/>
    </row>
    <row r="26" spans="1:24" x14ac:dyDescent="0.35">
      <c r="A26">
        <v>23</v>
      </c>
      <c r="B26" s="1" t="s">
        <v>30</v>
      </c>
      <c r="C26">
        <v>1</v>
      </c>
      <c r="D26">
        <v>1</v>
      </c>
      <c r="E26">
        <v>1</v>
      </c>
      <c r="F26">
        <v>1</v>
      </c>
      <c r="G26">
        <v>1.57</v>
      </c>
      <c r="Q26" s="1"/>
      <c r="U26" s="1"/>
      <c r="X26" s="2"/>
    </row>
    <row r="27" spans="1:24" x14ac:dyDescent="0.35">
      <c r="A27">
        <v>24</v>
      </c>
      <c r="B27" s="1" t="s">
        <v>31</v>
      </c>
      <c r="C27">
        <v>2</v>
      </c>
      <c r="D27">
        <v>1</v>
      </c>
      <c r="E27">
        <v>1</v>
      </c>
      <c r="F27">
        <v>1</v>
      </c>
      <c r="G27">
        <v>0.7</v>
      </c>
      <c r="Q27" s="1"/>
      <c r="U27" s="1"/>
      <c r="X27" s="2"/>
    </row>
    <row r="28" spans="1:24" x14ac:dyDescent="0.35">
      <c r="A28">
        <v>25</v>
      </c>
      <c r="B28" s="1" t="s">
        <v>12</v>
      </c>
      <c r="C28">
        <v>3</v>
      </c>
      <c r="D28">
        <v>0</v>
      </c>
      <c r="E28">
        <v>0</v>
      </c>
      <c r="F28">
        <v>0</v>
      </c>
      <c r="G28">
        <v>0</v>
      </c>
    </row>
  </sheetData>
  <phoneticPr fontId="18" type="noConversion"/>
  <printOptions headings="1" gridLines="1"/>
  <pageMargins left="0.7" right="0.7" top="0.75" bottom="0.75" header="0.3" footer="0.3"/>
  <pageSetup scale="5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looksit</vt:lpstr>
      <vt:lpstr>lookup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Owner</cp:lastModifiedBy>
  <dcterms:created xsi:type="dcterms:W3CDTF">2008-09-29T22:09:14Z</dcterms:created>
  <dcterms:modified xsi:type="dcterms:W3CDTF">2017-06-29T16:53:18Z</dcterms:modified>
</cp:coreProperties>
</file>