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6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5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72.16.94.35\Status Reports\Compatibility Reports\"/>
    </mc:Choice>
  </mc:AlternateContent>
  <bookViews>
    <workbookView xWindow="0" yWindow="0" windowWidth="25200" windowHeight="11655" activeTab="2"/>
  </bookViews>
  <sheets>
    <sheet name="Summary" sheetId="1" r:id="rId1"/>
    <sheet name="Compatibility test results" sheetId="2" r:id="rId2"/>
    <sheet name="Details" sheetId="3" r:id="rId3"/>
  </sheets>
  <calcPr calcId="152511"/>
  <customWorkbookViews>
    <customWorkbookView name="Tharinda Liyanage - Personal View" guid="{6842FA99-AC3B-4255-9DCF-2DF463BE3A7B}" mergeInterval="0" personalView="1" maximized="1" xWindow="-8" yWindow="-8" windowWidth="1696" windowHeight="1004" activeSheetId="3"/>
    <customWorkbookView name="Chamal Asela Perera - Personal View" guid="{4A4AF396-29F6-4991-BBCB-1A366580D6C1}" mergeInterval="0" personalView="1" maximized="1" xWindow="-8" yWindow="-8" windowWidth="1696" windowHeight="1026" activeSheetId="3"/>
    <customWorkbookView name="Mihiri Lekamge - Personal View" guid="{DEA0E03A-0047-4A25-9DED-06531D175906}" mergeInterval="0" personalView="1" maximized="1" xWindow="-8" yWindow="-8" windowWidth="1696" windowHeight="1026" activeSheetId="2"/>
    <customWorkbookView name="Chamath Didulanga - Personal View" guid="{59E7AC56-D107-42B7-808E-5A6FEBAB734D}" mergeInterval="0" personalView="1" maximized="1" xWindow="3832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2" l="1"/>
  <c r="C10" i="2"/>
  <c r="C6" i="2" l="1"/>
  <c r="C15" i="2" l="1"/>
  <c r="C24" i="2" l="1"/>
  <c r="C17" i="2"/>
  <c r="C13" i="2" l="1"/>
  <c r="C21" i="2" l="1"/>
  <c r="C18" i="2"/>
  <c r="C16" i="2"/>
  <c r="C14" i="2"/>
</calcChain>
</file>

<file path=xl/sharedStrings.xml><?xml version="1.0" encoding="utf-8"?>
<sst xmlns="http://schemas.openxmlformats.org/spreadsheetml/2006/main" count="68" uniqueCount="46">
  <si>
    <t>Third party Product:</t>
  </si>
  <si>
    <t>Release Date:</t>
  </si>
  <si>
    <t>Product version:</t>
  </si>
  <si>
    <t>Summary of Test Execution</t>
  </si>
  <si>
    <t>Responsiveness of the SO application tested</t>
  </si>
  <si>
    <t xml:space="preserve">Special comments </t>
  </si>
  <si>
    <t>Issues / Bugs found</t>
  </si>
  <si>
    <t>Description</t>
  </si>
  <si>
    <t>ENV1</t>
  </si>
  <si>
    <t>Release date</t>
  </si>
  <si>
    <t>Issues</t>
  </si>
  <si>
    <t xml:space="preserve">Filter By SO Product  : </t>
  </si>
  <si>
    <t>SO Product</t>
  </si>
  <si>
    <t>Environment</t>
  </si>
  <si>
    <t xml:space="preserve">Passed \ Failed </t>
  </si>
  <si>
    <t>Please select the value from the dropdown</t>
  </si>
  <si>
    <t>SUMMARY OF COMPATIBILITY TESTING</t>
  </si>
  <si>
    <t>Smoke tests run</t>
  </si>
  <si>
    <t>Smoke test run</t>
  </si>
  <si>
    <t>SuperOffice Product</t>
  </si>
  <si>
    <t>SuperOfice Version</t>
  </si>
  <si>
    <t>SO Version</t>
  </si>
  <si>
    <t>Customer Service</t>
  </si>
  <si>
    <t>Compatibility Report</t>
  </si>
  <si>
    <t xml:space="preserve">
Microsoft Windows Server 2016 10.0*</t>
  </si>
  <si>
    <t>2016.09.26</t>
  </si>
  <si>
    <t>Mojave-Safari</t>
  </si>
  <si>
    <t>Mojave-Chrome</t>
  </si>
  <si>
    <t>Mojave-Safari &amp; Chrome</t>
  </si>
  <si>
    <t>n/a</t>
  </si>
  <si>
    <t>Web client and admin</t>
  </si>
  <si>
    <t>CS, mailing and Forms</t>
  </si>
  <si>
    <t>Mojave- Safari &amp; Chrome</t>
  </si>
  <si>
    <t>CRM Web</t>
  </si>
  <si>
    <t xml:space="preserve">Safari-12.0.1 (14606.2.104.1.1)
Chrome- 70.0.3538.110  </t>
  </si>
  <si>
    <t>Passed</t>
  </si>
  <si>
    <t>Performed a smoke test for different functional areas in Web client</t>
  </si>
  <si>
    <t>satisfactory</t>
  </si>
  <si>
    <t>none</t>
  </si>
  <si>
    <t>Yes</t>
  </si>
  <si>
    <t>8.4 R03(Release84_C-2018.11.29-01)</t>
  </si>
  <si>
    <t>SuperOffice CRM- Web 8.4 (2018.11.29-01)</t>
  </si>
  <si>
    <t>Conducted a smoke test in different functions in CS</t>
  </si>
  <si>
    <t xml:space="preserve">- Forms- Create forms, edit forms, submit a form, create a contact for a submission, delete forms
- Request : Create requests, add an internal message, find request with complex criteria, postpone, reply with a document attached
- Customer : Create a customer, find the customer
- Compact mode : Create a request, find a request with complex criteria
- Customer center : Create a request, filter for FAQ
- Stats : Generate a standard report, change the criterias and generate a new one
- Settings/admin : priorities, categories
- Mailbox : create a new mailbox, receive mailing, check if requests are created for mailings
- Chat : create a chat channel, performa a chat session, verify 
dashboard, request creation, contact creation
- Mailing both CS and CRM : mailing with links, document mailing (check the file), search
</t>
  </si>
  <si>
    <t xml:space="preserve"> -Dashboard: Create edit delete tiles, drilldown tiles
- Comapny:Create company, delete, configure archive columns, stepper, navigator search
- Contact:Create, consent dialog, telephone multiliner, MDO lists, add image
- Project:Create, add image, links, members, notes, print
- Diary:Drag and create, move, hold &amp; copy, add participants of appointments, context menu edit, send as email, delete, navigate different tabs in diary, Diary checklist, Diary Print, tooltip in diary
- Sale and sale guide:Add/edit/delete sale, create quote, send quotation via e-amail, sale guide navigation. add/edit sale stakeholders
- Selection:Create static, dynamic selectin, add criteria dialog, view charts, 
- Reports:View reports, add criteria
- Web inbox:View email, send email, archive email
- Admin:Create user, create list item, options, create udef, crm scripts
- Help:View Help, F1 contex help
- Find:Find a company using criteria and select it
- Others:Local settings dialog, e-mail options dialog, preferences dialog, signature, recycle bin</t>
  </si>
  <si>
    <t>Customer Service 8.4 (2018.11.29-01)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</si>
</sst>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i/>
      <sz val="8"/>
      <name val="Arial"/>
      <family val="2"/>
    </font>
    <font>
      <b/>
      <sz val="16"/>
      <name val="Arial"/>
      <family val="2"/>
    </font>
    <font>
      <sz val="10"/>
      <color theme="0"/>
      <name val="Arial"/>
      <family val="2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i/>
      <sz val="10"/>
      <color theme="3" tint="0.39997558519241921"/>
      <name val="Calibri"/>
      <family val="2"/>
      <scheme val="minor"/>
    </font>
    <font>
      <b/>
      <sz val="12"/>
      <name val="Calibri"/>
      <family val="2"/>
      <scheme val="minor"/>
    </font>
    <font>
      <b/>
      <sz val="13"/>
      <name val="Arial"/>
      <family val="2"/>
    </font>
    <font>
      <sz val="11"/>
      <color rgb="FF006100"/>
      <name val="Calibri"/>
      <family val="2"/>
      <scheme val="minor"/>
    </font>
    <font>
      <b/>
      <sz val="10"/>
      <color theme="0" tint="-4.9989318521683403E-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4" fillId="6" borderId="0" applyNumberFormat="0" applyBorder="0" applyAlignment="0" applyProtection="0"/>
  </cellStyleXfs>
  <cellXfs count="72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4" fillId="0" borderId="0" xfId="0" applyFont="1" applyAlignment="1">
      <alignment horizontal="right"/>
    </xf>
    <xf numFmtId="0" fontId="0" fillId="0" borderId="0" xfId="0" applyBorder="1"/>
    <xf numFmtId="0" fontId="5" fillId="0" borderId="0" xfId="0" applyFont="1" applyBorder="1" applyAlignment="1">
      <alignment vertical="top"/>
    </xf>
    <xf numFmtId="0" fontId="4" fillId="0" borderId="0" xfId="0" applyFont="1" applyBorder="1" applyAlignment="1">
      <alignment horizontal="right"/>
    </xf>
    <xf numFmtId="0" fontId="3" fillId="3" borderId="4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3" fillId="3" borderId="2" xfId="0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10" fillId="0" borderId="0" xfId="0" applyFont="1"/>
    <xf numFmtId="0" fontId="1" fillId="0" borderId="0" xfId="0" applyFont="1" applyAlignment="1">
      <alignment wrapText="1"/>
    </xf>
    <xf numFmtId="0" fontId="3" fillId="3" borderId="2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0" fillId="0" borderId="0" xfId="0" applyFill="1" applyBorder="1"/>
    <xf numFmtId="0" fontId="1" fillId="0" borderId="0" xfId="0" applyFont="1" applyFill="1" applyBorder="1"/>
    <xf numFmtId="14" fontId="8" fillId="0" borderId="15" xfId="0" applyNumberFormat="1" applyFont="1" applyFill="1" applyBorder="1" applyAlignment="1">
      <alignment horizontal="left" vertical="top" wrapText="1"/>
    </xf>
    <xf numFmtId="14" fontId="8" fillId="0" borderId="14" xfId="0" applyNumberFormat="1" applyFont="1" applyFill="1" applyBorder="1" applyAlignment="1">
      <alignment horizontal="left" vertical="top" wrapText="1"/>
    </xf>
    <xf numFmtId="0" fontId="3" fillId="3" borderId="12" xfId="0" applyFont="1" applyFill="1" applyBorder="1" applyAlignment="1">
      <alignment horizontal="left" vertical="top"/>
    </xf>
    <xf numFmtId="0" fontId="3" fillId="2" borderId="1" xfId="0" applyFont="1" applyFill="1" applyBorder="1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3" fillId="5" borderId="0" xfId="0" applyFont="1" applyFill="1" applyAlignment="1">
      <alignment horizontal="center" wrapText="1"/>
    </xf>
    <xf numFmtId="0" fontId="13" fillId="2" borderId="1" xfId="0" applyFont="1" applyFill="1" applyBorder="1" applyAlignment="1">
      <alignment horizontal="center" wrapText="1"/>
    </xf>
    <xf numFmtId="0" fontId="3" fillId="0" borderId="0" xfId="0" applyFont="1" applyBorder="1" applyAlignment="1">
      <alignment horizontal="left"/>
    </xf>
    <xf numFmtId="14" fontId="8" fillId="0" borderId="6" xfId="0" applyNumberFormat="1" applyFont="1" applyFill="1" applyBorder="1" applyAlignment="1">
      <alignment horizontal="left" vertical="top" wrapText="1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0" fontId="15" fillId="7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0" xfId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3" borderId="2" xfId="0" applyFont="1" applyFill="1" applyBorder="1" applyAlignment="1">
      <alignment horizontal="left" vertical="top" wrapText="1"/>
    </xf>
    <xf numFmtId="0" fontId="3" fillId="3" borderId="7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vertical="top" wrapText="1"/>
    </xf>
    <xf numFmtId="0" fontId="10" fillId="0" borderId="6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1" fillId="0" borderId="13" xfId="0" applyFont="1" applyBorder="1" applyAlignment="1">
      <alignment vertical="top" wrapText="1"/>
    </xf>
    <xf numFmtId="0" fontId="10" fillId="0" borderId="8" xfId="0" applyFont="1" applyBorder="1" applyAlignment="1">
      <alignment vertical="top" wrapText="1"/>
    </xf>
    <xf numFmtId="0" fontId="10" fillId="0" borderId="9" xfId="0" applyFont="1" applyBorder="1" applyAlignment="1">
      <alignment vertical="top" wrapText="1"/>
    </xf>
    <xf numFmtId="0" fontId="10" fillId="0" borderId="10" xfId="0" applyFont="1" applyBorder="1" applyAlignment="1">
      <alignment vertical="top" wrapText="1"/>
    </xf>
    <xf numFmtId="0" fontId="10" fillId="0" borderId="11" xfId="0" applyFont="1" applyBorder="1" applyAlignment="1">
      <alignment vertical="top" wrapText="1"/>
    </xf>
    <xf numFmtId="0" fontId="10" fillId="0" borderId="13" xfId="0" applyFont="1" applyBorder="1" applyAlignment="1">
      <alignment vertical="top" wrapText="1"/>
    </xf>
    <xf numFmtId="0" fontId="10" fillId="4" borderId="5" xfId="0" applyFont="1" applyFill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/>
    </xf>
    <xf numFmtId="0" fontId="8" fillId="0" borderId="5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9" fillId="3" borderId="5" xfId="0" applyFont="1" applyFill="1" applyBorder="1" applyAlignment="1">
      <alignment horizontal="center" vertical="top" wrapText="1"/>
    </xf>
    <xf numFmtId="0" fontId="10" fillId="3" borderId="6" xfId="0" applyFont="1" applyFill="1" applyBorder="1" applyAlignment="1">
      <alignment vertical="top"/>
    </xf>
    <xf numFmtId="0" fontId="14" fillId="6" borderId="8" xfId="2" applyBorder="1" applyAlignment="1">
      <alignment horizontal="center"/>
    </xf>
    <xf numFmtId="0" fontId="14" fillId="6" borderId="9" xfId="2" applyBorder="1"/>
    <xf numFmtId="0" fontId="10" fillId="0" borderId="3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0" fillId="4" borderId="10" xfId="0" applyFont="1" applyFill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/>
    </xf>
    <xf numFmtId="0" fontId="10" fillId="4" borderId="12" xfId="0" applyFont="1" applyFill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/>
    </xf>
    <xf numFmtId="0" fontId="10" fillId="4" borderId="8" xfId="0" applyFont="1" applyFill="1" applyBorder="1" applyAlignment="1">
      <alignment horizontal="left" vertical="top" wrapText="1"/>
    </xf>
    <xf numFmtId="0" fontId="10" fillId="0" borderId="9" xfId="0" applyFont="1" applyBorder="1" applyAlignment="1">
      <alignment horizontal="left" vertical="top"/>
    </xf>
  </cellXfs>
  <cellStyles count="3">
    <cellStyle name="Good" xfId="2" builtinId="26"/>
    <cellStyle name="Normal" xfId="0" builtinId="0"/>
    <cellStyle name="Normal 2" xfId="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</dxf>
    <dxf>
      <font>
        <strike val="0"/>
        <color auto="1"/>
      </font>
    </dxf>
    <dxf>
      <font>
        <color rgb="FF00B050"/>
      </font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theme="4" tint="0.7999816888943144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usernames" Target="revisions/userNames.xml"/></Relationships>
</file>

<file path=xl/ctrlProps/ctrlProp1.xml><?xml version="1.0" encoding="utf-8"?>
<formControlPr xmlns="http://schemas.microsoft.com/office/spreadsheetml/2009/9/main" objectType="Drop" dropStyle="combo" dx="16" fmlaLink="$C$4" fmlaRange="Details!$A$3:$A$4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1543050</xdr:colOff>
          <xdr:row>3</xdr:row>
          <xdr:rowOff>0</xdr:rowOff>
        </xdr:from>
        <xdr:to>
          <xdr:col>2</xdr:col>
          <xdr:colOff>1962150</xdr:colOff>
          <xdr:row>4</xdr:row>
          <xdr:rowOff>9525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xmlns="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1.xml"/><Relationship Id="rId25" Type="http://schemas.openxmlformats.org/officeDocument/2006/relationships/revisionLog" Target="revisionLog17.xml"/><Relationship Id="rId29" Type="http://schemas.openxmlformats.org/officeDocument/2006/relationships/revisionLog" Target="revisionLog4.xml"/><Relationship Id="rId24" Type="http://schemas.openxmlformats.org/officeDocument/2006/relationships/revisionLog" Target="revisionLog16.xml"/><Relationship Id="rId23" Type="http://schemas.openxmlformats.org/officeDocument/2006/relationships/revisionLog" Target="revisionLog15.xml"/><Relationship Id="rId28" Type="http://schemas.openxmlformats.org/officeDocument/2006/relationships/revisionLog" Target="revisionLog3.xml"/><Relationship Id="rId31" Type="http://schemas.openxmlformats.org/officeDocument/2006/relationships/revisionLog" Target="revisionLog6.xml"/><Relationship Id="rId27" Type="http://schemas.openxmlformats.org/officeDocument/2006/relationships/revisionLog" Target="revisionLog2.xml"/><Relationship Id="rId30" Type="http://schemas.openxmlformats.org/officeDocument/2006/relationships/revisionLog" Target="revisionLog5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FBFF3BA-93DD-4BB0-B4E3-655E4793FB01}" diskRevisions="1" revisionId="211" version="31">
  <header guid="{CF91B90B-203B-4A51-8050-21CBFA633DF1}" dateTime="2018-11-29T13:41:09" maxSheetId="4" userName="Tharinda Liyanage" r:id="rId23" minRId="142" maxRId="176">
    <sheetIdMap count="3">
      <sheetId val="1"/>
      <sheetId val="2"/>
      <sheetId val="3"/>
    </sheetIdMap>
  </header>
  <header guid="{2AA05AFF-A574-4C85-AE32-E6A3670DA61F}" dateTime="2018-11-29T13:41:49" maxSheetId="4" userName="Tharinda Liyanage" r:id="rId24" minRId="177" maxRId="179">
    <sheetIdMap count="3">
      <sheetId val="1"/>
      <sheetId val="2"/>
      <sheetId val="3"/>
    </sheetIdMap>
  </header>
  <header guid="{F35FFBC4-59B0-4241-94D3-0BA5D338F9CA}" dateTime="2018-11-29T13:42:15" maxSheetId="4" userName="Tharinda Liyanage" r:id="rId25" minRId="180">
    <sheetIdMap count="3">
      <sheetId val="1"/>
      <sheetId val="2"/>
      <sheetId val="3"/>
    </sheetIdMap>
  </header>
  <header guid="{B55DF150-AEC7-4BF0-9039-1325D0FB6CE0}" dateTime="2018-11-29T15:20:18" maxSheetId="4" userName="Tharinda Liyanage" r:id="rId26" minRId="181" maxRId="182">
    <sheetIdMap count="3">
      <sheetId val="1"/>
      <sheetId val="2"/>
      <sheetId val="3"/>
    </sheetIdMap>
  </header>
  <header guid="{D7DE1C0E-533C-43B7-B351-A8E87B55A7F1}" dateTime="2018-11-29T16:29:17" maxSheetId="4" userName="Tharinda Liyanage" r:id="rId27" minRId="183" maxRId="196">
    <sheetIdMap count="3">
      <sheetId val="1"/>
      <sheetId val="2"/>
      <sheetId val="3"/>
    </sheetIdMap>
  </header>
  <header guid="{02AB3228-C2B6-4A0D-960B-6746A1EB0BC7}" dateTime="2018-11-29T18:22:41" maxSheetId="4" userName="Chamath Didulanga" r:id="rId28" minRId="197" maxRId="205">
    <sheetIdMap count="3">
      <sheetId val="1"/>
      <sheetId val="2"/>
      <sheetId val="3"/>
    </sheetIdMap>
  </header>
  <header guid="{61296FC2-B0C1-4E2C-91FF-71313828FA3B}" dateTime="2018-11-30T11:31:55" maxSheetId="4" userName="Tharinda Liyanage" r:id="rId29" minRId="206" maxRId="209">
    <sheetIdMap count="3">
      <sheetId val="1"/>
      <sheetId val="2"/>
      <sheetId val="3"/>
    </sheetIdMap>
  </header>
  <header guid="{E060BAE6-1015-4861-9D9D-31A4825E914A}" dateTime="2018-11-30T11:32:31" maxSheetId="4" userName="Tharinda Liyanage" r:id="rId30" minRId="210" maxRId="211">
    <sheetIdMap count="3">
      <sheetId val="1"/>
      <sheetId val="2"/>
      <sheetId val="3"/>
    </sheetIdMap>
  </header>
  <header guid="{CFBFF3BA-93DD-4BB0-B4E3-655E4793FB01}" dateTime="2018-11-30T11:33:17" maxSheetId="4" userName="Tharinda Liyanage" r:id="rId31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1" sId="3">
    <oc r="D3" t="inlineStr">
      <is>
        <t xml:space="preserve">Safari-12.0.1 (14606.2.104.1.1)
Chrome- 70.0.3538.102  </t>
      </is>
    </oc>
    <nc r="D3" t="inlineStr">
      <is>
        <t xml:space="preserve">Safari-12.0.1 (14606.2.104.1.1)
Chrome- 70.0.3538.110  </t>
      </is>
    </nc>
  </rcc>
  <rcc rId="182" sId="3">
    <oc r="D4" t="inlineStr">
      <is>
        <t xml:space="preserve">Safari-12.0.1 (14606.2.104.1.1)
Chrome- 70.0.3538.102  </t>
      </is>
    </oc>
    <nc r="D4" t="inlineStr">
      <is>
        <t xml:space="preserve">Safari-12.0.1 (14606.2.104.1.1)
Chrome- 70.0.3538.110  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42" sId="1" ref="A9:XFD9" action="deleteRow">
    <rfmt sheetId="1" xfDxf="1" sqref="A9:XFD9" start="0" length="0"/>
    <rcc rId="0" sId="1" dxf="1">
      <nc r="C9" t="inlineStr">
        <is>
          <t>SuperOffice CRM - Win 8.4 (2018.10.15-03)</t>
        </is>
      </nc>
      <ndxf>
        <font>
          <b/>
          <sz val="10"/>
          <color auto="1"/>
          <name val="Arial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9" t="inlineStr">
        <is>
          <t>Passed</t>
        </is>
      </nc>
      <ndxf>
        <font>
          <b/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43" sId="1" ref="A9:XFD9" action="deleteRow">
    <rfmt sheetId="1" xfDxf="1" sqref="A9:XFD9" start="0" length="0"/>
    <rcc rId="0" sId="1" dxf="1">
      <nc r="C9" t="inlineStr">
        <is>
          <t>SuperOffice CRM - Pocket 8.0 (8.0.61 - 6831)</t>
        </is>
      </nc>
      <ndxf>
        <font>
          <b/>
          <sz val="10"/>
          <color auto="1"/>
          <name val="Arial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9" t="inlineStr">
        <is>
          <t>Passed</t>
        </is>
      </nc>
      <ndxf>
        <font>
          <b/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144" sId="1">
    <oc r="C9" t="inlineStr">
      <is>
        <t>SuperOffice CRM- Web 8.4 (2018.10.15-03)</t>
      </is>
    </oc>
    <nc r="C9" t="inlineStr">
      <is>
        <t>SuperOffice CRM- Web 8.4 ()</t>
      </is>
    </nc>
  </rcc>
  <rcc rId="145" sId="1">
    <oc r="C10" t="inlineStr">
      <is>
        <t>Customer Service 8.4 (2018.10.15-03)</t>
      </is>
    </oc>
    <nc r="C10" t="inlineStr">
      <is>
        <t>Customer Service (8.4 )</t>
      </is>
    </nc>
  </rcc>
  <rcc rId="146" sId="1" odxf="1" s="1" dxf="1">
    <oc r="D9" t="inlineStr">
      <is>
        <t>Passed</t>
      </is>
    </oc>
    <nc r="D9"/>
    <ndxf>
      <font>
        <b val="0"/>
        <sz val="10"/>
        <color auto="1"/>
        <name val="Arial"/>
        <scheme val="none"/>
      </font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ndxf>
  </rcc>
  <rcc rId="147" sId="1" odxf="1" s="1" dxf="1">
    <oc r="D10" t="inlineStr">
      <is>
        <t>Passed</t>
      </is>
    </oc>
    <nc r="D10"/>
    <ndxf>
      <font>
        <b val="0"/>
        <sz val="10"/>
        <color auto="1"/>
        <name val="Arial"/>
        <scheme val="none"/>
      </font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ndxf>
  </rcc>
  <rfmt sheetId="1" sqref="E8" start="0" length="0">
    <dxf>
      <font>
        <b/>
        <sz val="10"/>
        <color theme="0" tint="-4.9989318521683403E-2"/>
        <name val="Arial"/>
        <scheme val="none"/>
      </font>
      <fill>
        <patternFill patternType="solid">
          <bgColor theme="0" tint="-0.34998626667073579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8" sId="1">
    <oc r="D8" t="inlineStr">
      <is>
        <t>Windows Server 2019</t>
      </is>
    </oc>
    <nc r="D8" t="inlineStr">
      <is>
        <t>Mojave-Safari</t>
      </is>
    </nc>
  </rcc>
  <rcc rId="149" sId="1">
    <nc r="E8" t="inlineStr">
      <is>
        <t>Mojave-Chrome</t>
      </is>
    </nc>
  </rcc>
  <rfmt sheetId="1" sqref="E9:E10" start="0" length="0">
    <dxf>
      <border>
        <right style="thin">
          <color indexed="64"/>
        </right>
      </border>
    </dxf>
  </rfmt>
  <rfmt sheetId="1" sqref="D10:E10" start="0" length="0">
    <dxf>
      <border>
        <bottom style="thin">
          <color indexed="64"/>
        </bottom>
      </border>
    </dxf>
  </rfmt>
  <rfmt sheetId="1" sqref="D9:E1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rc rId="150" sId="3" ref="A3:XFD3" action="deleteRow">
    <undo index="10" exp="area" ref3D="1" dr="$B$3:$O$6" r="C24" sId="2"/>
    <undo index="1" exp="area" ref3D="1" dr="$B$3:$O$6" r="C24" sId="2"/>
    <undo index="10" exp="area" ref3D="1" dr="$B$3:$O$6" r="C21" sId="2"/>
    <undo index="1" exp="area" ref3D="1" dr="$B$3:$O$6" r="C21" sId="2"/>
    <undo index="10" exp="area" ref3D="1" dr="$B$3:$O$6" r="C18" sId="2"/>
    <undo index="1" exp="area" ref3D="1" dr="$B$3:$O$6" r="C18" sId="2"/>
    <undo index="10" exp="area" ref3D="1" dr="$B$3:$O$6" r="C17" sId="2"/>
    <undo index="1" exp="area" ref3D="1" dr="$B$3:$O$6" r="C17" sId="2"/>
    <undo index="10" exp="area" ref3D="1" dr="$B$3:$O$6" r="C16" sId="2"/>
    <undo index="1" exp="area" ref3D="1" dr="$B$3:$O$6" r="C16" sId="2"/>
    <undo index="10" exp="area" ref3D="1" dr="$B$3:$O$6" r="C15" sId="2"/>
    <undo index="1" exp="area" ref3D="1" dr="$B$3:$O$6" r="C15" sId="2"/>
    <undo index="10" exp="area" ref3D="1" dr="$B$3:$O$6" r="C14" sId="2"/>
    <undo index="1" exp="area" ref3D="1" dr="$B$3:$O$6" r="C14" sId="2"/>
    <undo index="10" exp="area" ref3D="1" dr="$B$3:$O$6" r="C13" sId="2"/>
    <undo index="1" exp="area" ref3D="1" dr="$B$3:$O$6" r="C13" sId="2"/>
    <undo index="10" exp="area" ref3D="1" dr="$B$3:$O$6" r="C11" sId="2"/>
    <undo index="1" exp="area" ref3D="1" dr="$B$3:$O$6" r="C11" sId="2"/>
    <undo index="10" exp="area" ref3D="1" dr="$B$3:$O$6" r="C10" sId="2"/>
    <undo index="1" exp="area" ref3D="1" dr="$B$3:$O$6" r="C10" sId="2"/>
    <undo index="10" exp="area" ref3D="1" dr="B3:$O$6" r="C6" sId="2"/>
    <undo index="1" exp="area" ref3D="1" dr="$B$3:$O$6" r="C6" sId="2"/>
    <rfmt sheetId="3" xfDxf="1" sqref="A3:XFD3" start="0" length="0">
      <dxf>
        <font>
          <color theme="0"/>
        </font>
        <alignment wrapText="1" readingOrder="0"/>
      </dxf>
    </rfmt>
    <rcc rId="0" sId="3" dxf="1">
      <nc r="A3" t="inlineStr">
        <is>
          <t>Sales and Marketing - Win</t>
        </is>
      </nc>
      <ndxf>
        <font>
          <color theme="0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3">
        <v>1</v>
      </nc>
      <ndxf>
        <font>
          <color theme="0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3" t="inlineStr">
        <is>
          <t>Wndows Server 2019</t>
        </is>
      </nc>
      <ndxf>
        <font>
          <b/>
          <sz val="13"/>
          <color theme="0"/>
        </font>
        <fill>
          <patternFill patternType="solid">
            <bgColor theme="0" tint="-0.149998474074526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3" t="inlineStr">
        <is>
          <t>v1809-Build 17763.1</t>
        </is>
      </nc>
      <ndxf>
        <font>
          <color theme="0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E3" t="inlineStr">
        <is>
          <t>2 October, 2018.</t>
        </is>
      </nc>
      <ndxf>
        <font>
          <color theme="0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3" t="inlineStr">
        <is>
          <t>Server Setup, SM win client, Dbsetup, SO Ribbon, MailLink, Reports</t>
        </is>
      </nc>
      <ndxf>
        <font>
          <color theme="0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G3" t="inlineStr">
        <is>
          <t>8.4 R03(Release84_C-2018.10.15-03)</t>
        </is>
      </nc>
      <ndxf>
        <font>
          <color theme="0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H3" t="inlineStr">
        <is>
          <t xml:space="preserve">
Client - Windows 8.1 x 64 ; Office 2013</t>
        </is>
      </nc>
      <ndxf>
        <font>
          <color theme="0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I3" t="inlineStr">
        <is>
          <t>Passed</t>
        </is>
      </nc>
      <ndxf>
        <font>
          <color theme="0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J3" t="inlineStr">
        <is>
          <t>Server Setup installation in Server 2019 and client installation in Win8.1. Performed S smoke test in main functional areas in the application</t>
        </is>
      </nc>
      <ndxf>
        <font>
          <color theme="0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K3" t="inlineStr">
        <is>
          <t>Tested and Test passed</t>
        </is>
      </nc>
      <ndxf>
        <font>
          <color theme="0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L3" t="inlineStr">
        <is>
          <t>None</t>
        </is>
      </nc>
      <ndxf>
        <font>
          <color theme="0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M3" t="inlineStr">
        <is>
          <t xml:space="preserve"> - Installation of Server Setup, DB creatiun and Client installation
 - Maillink 
 - Ribbons 
 - Reports
 - Reporter Studio 
 - Travel
 - And all other areas were smoke tested</t>
        </is>
      </nc>
      <ndxf>
        <font>
          <color theme="0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N3" t="inlineStr">
        <is>
          <t>none</t>
        </is>
      </nc>
      <ndxf>
        <font>
          <color theme="0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O3" t="inlineStr">
        <is>
          <t>yes</t>
        </is>
      </nc>
      <ndxf>
        <font>
          <color theme="0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51" sId="3" ref="A3:XFD3" action="deleteRow">
    <undo index="10" exp="area" ref3D="1" dr="$B$3:$O$5" r="C24" sId="2"/>
    <undo index="1" exp="area" ref3D="1" dr="$B$3:$O$5" r="C24" sId="2"/>
    <undo index="10" exp="area" ref3D="1" dr="$B$3:$O$5" r="C21" sId="2"/>
    <undo index="1" exp="area" ref3D="1" dr="$B$3:$O$5" r="C21" sId="2"/>
    <undo index="10" exp="area" ref3D="1" dr="$B$3:$O$5" r="C18" sId="2"/>
    <undo index="1" exp="area" ref3D="1" dr="$B$3:$O$5" r="C18" sId="2"/>
    <undo index="10" exp="area" ref3D="1" dr="$B$3:$O$5" r="C17" sId="2"/>
    <undo index="1" exp="area" ref3D="1" dr="$B$3:$O$5" r="C17" sId="2"/>
    <undo index="10" exp="area" ref3D="1" dr="$B$3:$O$5" r="C16" sId="2"/>
    <undo index="1" exp="area" ref3D="1" dr="$B$3:$O$5" r="C16" sId="2"/>
    <undo index="10" exp="area" ref3D="1" dr="$B$3:$O$5" r="C15" sId="2"/>
    <undo index="1" exp="area" ref3D="1" dr="$B$3:$O$5" r="C15" sId="2"/>
    <undo index="10" exp="area" ref3D="1" dr="$B$3:$O$5" r="C14" sId="2"/>
    <undo index="1" exp="area" ref3D="1" dr="$B$3:$O$5" r="C14" sId="2"/>
    <undo index="10" exp="area" ref3D="1" dr="$B$3:$O$5" r="C13" sId="2"/>
    <undo index="1" exp="area" ref3D="1" dr="$B$3:$O$5" r="C13" sId="2"/>
    <undo index="10" exp="area" ref3D="1" dr="$B$3:$O$5" r="C11" sId="2"/>
    <undo index="1" exp="area" ref3D="1" dr="$B$3:$O$5" r="C11" sId="2"/>
    <undo index="10" exp="area" ref3D="1" dr="$B$3:$O$5" r="C10" sId="2"/>
    <undo index="1" exp="area" ref3D="1" dr="$B$3:$O$5" r="C10" sId="2"/>
    <undo index="10" exp="area" ref3D="1" dr="B3:$O$5" r="C6" sId="2"/>
    <undo index="1" exp="area" ref3D="1" dr="$B$3:$O$5" r="C6" sId="2"/>
    <rfmt sheetId="3" xfDxf="1" sqref="A3:XFD3" start="0" length="0">
      <dxf>
        <alignment wrapText="1" readingOrder="0"/>
      </dxf>
    </rfmt>
    <rcc rId="0" sId="3" dxf="1">
      <nc r="A3" t="inlineStr">
        <is>
          <t>Pocket</t>
        </is>
      </nc>
      <ndxf>
        <alignment vertical="center" readingOrder="0"/>
      </ndxf>
    </rcc>
    <rcc rId="0" sId="3" dxf="1">
      <nc r="B3">
        <v>2</v>
      </nc>
      <n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3" t="inlineStr">
        <is>
          <t>Wndows Server 2019</t>
        </is>
      </nc>
      <ndxf>
        <font>
          <b/>
          <sz val="13"/>
          <color auto="1"/>
          <name val="Arial"/>
          <scheme val="none"/>
        </font>
        <fill>
          <patternFill patternType="solid">
            <bgColor theme="0" tint="-0.14999847407452621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3" t="inlineStr">
        <is>
          <t>v1809-Build 17763.1</t>
        </is>
      </nc>
      <ndxf>
        <font>
          <sz val="10"/>
          <color auto="1"/>
          <name val="Arial"/>
          <scheme val="none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E3" t="inlineStr">
        <is>
          <t>2 October, 2018.</t>
        </is>
      </nc>
      <ndxf>
        <font>
          <sz val="10"/>
          <color auto="1"/>
          <name val="Arial"/>
          <scheme val="none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3" t="inlineStr">
        <is>
          <t>Pocket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G3" t="inlineStr">
        <is>
          <t>8.4 R03(Release84_C-2018.10.15-03)
Pocket version: 8.0.61 - 6831</t>
        </is>
      </nc>
      <ndxf>
        <font>
          <sz val="10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H3" t="inlineStr">
        <is>
          <t xml:space="preserve">Client: iOS / Android 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I3" t="inlineStr">
        <is>
          <t xml:space="preserve">Passed </t>
        </is>
      </nc>
      <ndxf>
        <font>
          <sz val="10"/>
          <color auto="1"/>
          <name val="Arial"/>
          <scheme val="none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J3" t="inlineStr">
        <is>
          <t>Testing of the Pocket client agains the web. Performed smoke test in main functional areas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K3" t="inlineStr">
        <is>
          <t>N/A</t>
        </is>
      </nc>
      <ndxf>
        <font>
          <sz val="10"/>
          <color auto="1"/>
          <name val="Arial"/>
          <scheme val="none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L3" t="inlineStr">
        <is>
          <t>None</t>
        </is>
      </nc>
      <ndxf>
        <font>
          <sz val="10"/>
          <color auto="1"/>
          <name val="Arial"/>
          <scheme val="none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M3" t="inlineStr">
        <is>
          <t xml:space="preserve"> - Creat/update calandar
 - Create Sale
 - Create company
 - View / Update project </t>
        </is>
      </nc>
      <ndxf>
        <font>
          <sz val="10"/>
          <color auto="1"/>
          <name val="Arial"/>
          <scheme val="none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N3" t="inlineStr">
        <is>
          <t>none</t>
        </is>
      </nc>
      <ndxf>
        <font>
          <sz val="10"/>
          <color auto="1"/>
          <name val="Arial"/>
          <scheme val="none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O3" t="inlineStr">
        <is>
          <t>yes</t>
        </is>
      </nc>
      <ndxf>
        <font>
          <sz val="10"/>
          <color auto="1"/>
          <name val="Arial"/>
          <scheme val="none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152" sId="3">
    <oc r="C3" t="inlineStr">
      <is>
        <t>Wndows Server 2019</t>
      </is>
    </oc>
    <nc r="C3" t="inlineStr">
      <is>
        <t>Mojave-Safari &amp; Chrome</t>
      </is>
    </nc>
  </rcc>
  <rcc rId="153" sId="3">
    <oc r="C4" t="inlineStr">
      <is>
        <t>Wndows Server 2019</t>
      </is>
    </oc>
    <nc r="C4" t="inlineStr">
      <is>
        <t>Mojave-Safari &amp; Chrome</t>
      </is>
    </nc>
  </rcc>
  <rcc rId="154" sId="3">
    <oc r="D3" t="inlineStr">
      <is>
        <t>v1809-Build 17763.1</t>
      </is>
    </oc>
    <nc r="D3" t="inlineStr">
      <is>
        <t xml:space="preserve">Safari-
Chrome- </t>
      </is>
    </nc>
  </rcc>
  <rcc rId="155" sId="3">
    <oc r="E3" t="inlineStr">
      <is>
        <t>2 October, 2018.</t>
      </is>
    </oc>
    <nc r="E3" t="inlineStr">
      <is>
        <t>n/a</t>
      </is>
    </nc>
  </rcc>
  <rcc rId="156" sId="3">
    <oc r="E4" t="inlineStr">
      <is>
        <t>2 October, 2018.</t>
      </is>
    </oc>
    <nc r="E4" t="inlineStr">
      <is>
        <t>n/a</t>
      </is>
    </nc>
  </rcc>
  <rcc rId="157" sId="3">
    <oc r="F3" t="inlineStr">
      <is>
        <t>Web Installer, SM Web/ webtools/mailLink</t>
      </is>
    </oc>
    <nc r="F3" t="inlineStr">
      <is>
        <t>Web client and admin</t>
      </is>
    </nc>
  </rcc>
  <rcc rId="158" sId="3">
    <oc r="F4" t="inlineStr">
      <is>
        <t>CS Installer, CS /Mailings</t>
      </is>
    </oc>
    <nc r="F4" t="inlineStr">
      <is>
        <t>CS, mailing and Forms</t>
      </is>
    </nc>
  </rcc>
  <rcc rId="159" sId="3">
    <oc r="G3" t="inlineStr">
      <is>
        <t>8.4 R03(Release84_C-2018.10.15-03)</t>
      </is>
    </oc>
    <nc r="G3" t="inlineStr">
      <is>
        <t>8.4 R03(Release84_C-)</t>
      </is>
    </nc>
  </rcc>
  <rcc rId="160" sId="3">
    <oc r="G4" t="inlineStr">
      <is>
        <t>8.4 R03(Release84_C-2018.10.15-03)</t>
      </is>
    </oc>
    <nc r="G4" t="inlineStr">
      <is>
        <t>8.4 R03(Release84_C-)</t>
      </is>
    </nc>
  </rcc>
  <rcc rId="161" sId="3">
    <oc r="H3" t="inlineStr">
      <is>
        <r>
          <t xml:space="preserve"> </t>
        </r>
        <r>
          <rPr>
            <sz val="10"/>
            <color theme="1"/>
            <rFont val="Arial"/>
            <family val="2"/>
          </rPr>
          <t xml:space="preserve">Client (Windows 10 x64, Office 2019, Edge) </t>
        </r>
      </is>
    </oc>
    <nc r="H3" t="inlineStr">
      <is>
        <t>Mojave- Safari &amp; Chrome</t>
      </is>
    </nc>
  </rcc>
  <rcc rId="162" sId="3" odxf="1" dxf="1">
    <oc r="H4" t="inlineStr">
      <is>
        <t>Client: Win 10 with firefox</t>
      </is>
    </oc>
    <nc r="H4" t="inlineStr">
      <is>
        <t>Mojave- Safari &amp; Chrome</t>
      </is>
    </nc>
    <odxf/>
    <ndxf/>
  </rcc>
  <rcc rId="163" sId="3">
    <oc r="I3" t="inlineStr">
      <is>
        <t xml:space="preserve">Passed </t>
      </is>
    </oc>
    <nc r="I3"/>
  </rcc>
  <rcc rId="164" sId="3">
    <oc r="I4" t="inlineStr">
      <is>
        <t xml:space="preserve">Passed </t>
      </is>
    </oc>
    <nc r="I4"/>
  </rcc>
  <rcc rId="165" sId="3">
    <oc r="J3" t="inlineStr">
      <is>
        <t>Web Installation in the server and Performed S smoke test in main functional areas in the application</t>
      </is>
    </oc>
    <nc r="J3"/>
  </rcc>
  <rcc rId="166" sId="3">
    <oc r="J4" t="inlineStr">
      <is>
        <t>CS installation and script execution in server 2019. Smoke test conducted and other main areas were tested with reference to funcational areas.</t>
      </is>
    </oc>
    <nc r="J4"/>
  </rcc>
  <rcc rId="167" sId="3">
    <oc r="K3" t="inlineStr">
      <is>
        <t>Responsive is satisfactory</t>
      </is>
    </oc>
    <nc r="K3"/>
  </rcc>
  <rcc rId="168" sId="3">
    <oc r="K4" t="inlineStr">
      <is>
        <t>Tested and Test passed</t>
      </is>
    </oc>
    <nc r="K4"/>
  </rcc>
  <rcc rId="169" sId="3">
    <oc r="L3" t="inlineStr">
      <is>
        <t>None</t>
      </is>
    </oc>
    <nc r="L3"/>
  </rcc>
  <rcc rId="170" sId="3">
    <oc r="O4" t="inlineStr">
      <is>
        <t>yes</t>
      </is>
    </oc>
    <nc r="O4"/>
  </rcc>
  <rcc rId="171" sId="3">
    <oc r="M3" t="inlineStr">
      <is>
        <t xml:space="preserve"> - Installation of web app
 - Creat/update user with windows license etc
 - Preferences, SAINT, ERP Sync, Enable TZ, Import, CRM script
 - Create company, project , sale, appointment, Document
 - Reports - preview / save reports
 - MailLink- archive email from outlook
 - TrayApp working with documents
 - Web Inbox</t>
      </is>
    </oc>
    <nc r="M3"/>
  </rcc>
  <rcc rId="172" sId="3">
    <oc r="M4" t="inlineStr">
      <is>
        <t>- Installation of CS
- Extra tables
- Requests
- customer / Company creations, editing
- Webtools support of document mailing
- Chat
- compactmode
- customer center</t>
      </is>
    </oc>
    <nc r="M4"/>
  </rcc>
  <rcc rId="173" sId="3">
    <oc r="N3" t="inlineStr">
      <is>
        <t>none</t>
      </is>
    </oc>
    <nc r="N3"/>
  </rcc>
  <rcc rId="174" sId="3">
    <oc r="O3" t="inlineStr">
      <is>
        <t>yes</t>
      </is>
    </oc>
    <nc r="O3"/>
  </rcc>
  <rcc rId="175" sId="3">
    <oc r="N4" t="inlineStr">
      <is>
        <t>none</t>
      </is>
    </oc>
    <nc r="N4"/>
  </rcc>
  <rcc rId="176" sId="3">
    <oc r="L4" t="inlineStr">
      <is>
        <t>None</t>
      </is>
    </oc>
    <nc r="L4"/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" sId="3">
    <oc r="A3" t="inlineStr">
      <is>
        <t>Sales and Marketing - Web</t>
      </is>
    </oc>
    <nc r="A3" t="inlineStr">
      <is>
        <t>CRM Web</t>
      </is>
    </nc>
  </rcc>
  <rcc rId="178" sId="3">
    <oc r="D3" t="inlineStr">
      <is>
        <t xml:space="preserve">Safari-
Chrome- </t>
      </is>
    </oc>
    <nc r="D3" t="inlineStr">
      <is>
        <t xml:space="preserve">Safari-12.0.1 (14606.2.104.1.1)
Chrome- 70.0.3538.102  </t>
      </is>
    </nc>
  </rcc>
  <rcc rId="179" sId="3">
    <oc r="D4" t="inlineStr">
      <is>
        <t>v1809-Build 17763.1</t>
      </is>
    </oc>
    <nc r="D4" t="inlineStr">
      <is>
        <t xml:space="preserve">Safari-12.0.1 (14606.2.104.1.1)
Chrome- 70.0.3538.102  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" sId="2">
    <oc r="C4">
      <v>3</v>
    </oc>
    <nc r="C4">
      <v>2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3" sId="3">
    <nc r="I3" t="inlineStr">
      <is>
        <t>Passed</t>
      </is>
    </nc>
  </rcc>
  <rcc rId="184" sId="3">
    <nc r="J3" t="inlineStr">
      <is>
        <t>Performed a smoke test for different functional areas in Web client</t>
      </is>
    </nc>
  </rcc>
  <rcc rId="185" sId="3">
    <nc r="K3" t="inlineStr">
      <is>
        <t>satisfactory</t>
      </is>
    </nc>
  </rcc>
  <rcc rId="186" sId="3">
    <nc r="L3" t="inlineStr">
      <is>
        <t>none</t>
      </is>
    </nc>
  </rcc>
  <rcc rId="187" sId="3">
    <nc r="M3" t="inlineStr">
      <is>
        <t>Dashboard: Create edit delete tiles, drilldown tiles
Comapny:Create company, delete, configure archive columns, stepper, navigator search
Contact:Create, consent dialog, telephone multiliner, MDO lists, add image
Project:Create, add image, links, members, notes, print
Diary:Drag and create, move, hold &amp; copy, add participants of appointments, context menu edit, send as email, delete, navigate different tabs in diary, Diary checklist, Diary Print, tooltip in diary
Sale and sale guide:Add/edit/delete sale, create quote, send quotation via e-amail, sale guide navigation. add/edit sale stakeholders
Selection:Create static, dynamic selectin, add criteria dialog, view charts, 
Reports:View reports, add criteria
Web inbox:View email, send email, archive email
Admin:Create user, create list item, options, create udef, crm scripts
Help:View Help, F1 contex help
Find:Find a company using criteria and select it
Others:Local settings dialog, e-mail options dialog, preferences dialog, signature, recycle bin</t>
      </is>
    </nc>
  </rcc>
  <rcc rId="188" sId="3">
    <nc r="O3" t="inlineStr">
      <is>
        <t>Yes</t>
      </is>
    </nc>
  </rcc>
  <rcc rId="189" sId="3">
    <nc r="N3" t="inlineStr">
      <is>
        <t>81875, 61879</t>
      </is>
    </nc>
  </rcc>
  <rcc rId="190" sId="3">
    <oc r="B3">
      <v>3</v>
    </oc>
    <nc r="B3">
      <v>1</v>
    </nc>
  </rcc>
  <rcc rId="191" sId="3">
    <oc r="B4">
      <v>4</v>
    </oc>
    <nc r="B4">
      <v>2</v>
    </nc>
  </rcc>
  <rcc rId="192" sId="2">
    <oc r="C4">
      <v>2</v>
    </oc>
    <nc r="C4">
      <v>1</v>
    </nc>
  </rcc>
  <rcc rId="193" sId="3">
    <oc r="G3" t="inlineStr">
      <is>
        <t>8.4 R03(Release84_C-)</t>
      </is>
    </oc>
    <nc r="G3" t="inlineStr">
      <is>
        <t>8.4 R03(Release84_C-2018.11.29-01)</t>
      </is>
    </nc>
  </rcc>
  <rcc rId="194" sId="1">
    <oc r="C9" t="inlineStr">
      <is>
        <t>SuperOffice CRM- Web 8.4 ()</t>
      </is>
    </oc>
    <nc r="C9" t="inlineStr">
      <is>
        <t>SuperOffice CRM- Web 8.4 (2018.11.29-01)</t>
      </is>
    </nc>
  </rcc>
  <rcc rId="195" sId="1">
    <nc r="D9" t="inlineStr">
      <is>
        <t>Passed</t>
      </is>
    </nc>
  </rcc>
  <rcc rId="196" sId="1">
    <nc r="E9" t="inlineStr">
      <is>
        <t>Passed</t>
      </is>
    </nc>
  </rcc>
  <rfmt sheetId="1" sqref="D9:E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D9:E9">
    <dxf>
      <alignment vertical="center" readingOrder="0"/>
    </dxf>
  </rfmt>
  <rfmt sheetId="1" sqref="D9:E9">
    <dxf>
      <alignment horizontal="center" readingOrder="0"/>
    </dxf>
  </rfmt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7" sId="3">
    <nc r="I4" t="inlineStr">
      <is>
        <t>Passed</t>
      </is>
    </nc>
  </rcc>
  <rcc rId="198" sId="3">
    <nc r="J4" t="inlineStr">
      <is>
        <t>Conducted a smoke test in different functions in CS</t>
      </is>
    </nc>
  </rcc>
  <rcc rId="199" sId="3">
    <nc r="K4" t="inlineStr">
      <is>
        <t>satisfactory</t>
      </is>
    </nc>
  </rcc>
  <rcc rId="200" sId="3">
    <nc r="L4" t="inlineStr">
      <is>
        <t>none</t>
      </is>
    </nc>
  </rcc>
  <rcc rId="201" sId="3">
    <nc r="M4" t="inlineStr">
      <is>
        <t xml:space="preserve">Forms- Create forms, edit forms, submit a form, create a contact for a submission, delete forms
Request : Create requests, add an internal message, find request with complex criteria, postpone, reply with a document attached
Customer : Create a customer, find the customer
Compact mode : Create a request, find a request with complex criteria
Customer center : Create a request, filter for FAQ
Stats : Generate a standard report, change the criterias and generate a new one
Settings/admin : priorities, categories
Mailbox : create a new mailbox, receive mailing, check if requests are created for mailings
Chat : create a chat channel, performa a chat session, verify 
dashboard, request creation, contact creation
Mailing both CS and CRM : mailing with links, document mailing (check the file), search
</t>
      </is>
    </nc>
  </rcc>
  <rcc rId="202" sId="3">
    <nc r="O4" t="inlineStr">
      <is>
        <t>Yes</t>
      </is>
    </nc>
  </rcc>
  <rcc rId="203" sId="2">
    <oc r="C4">
      <v>1</v>
    </oc>
    <nc r="C4">
      <v>2</v>
    </nc>
  </rcc>
  <rcc rId="204" sId="1" odxf="1" dxf="1">
    <nc r="D10" t="inlineStr">
      <is>
        <t>Passed</t>
      </is>
    </nc>
    <odxf>
      <font>
        <sz val="10"/>
        <color auto="1"/>
        <name val="Arial"/>
        <scheme val="none"/>
      </font>
      <fill>
        <patternFill patternType="none">
          <bgColor indexed="65"/>
        </patternFill>
      </fill>
      <alignment horizontal="general" vertical="bottom"/>
    </odxf>
    <ndxf>
      <font>
        <sz val="11"/>
        <color rgb="FF006100"/>
        <name val="Calibri"/>
        <family val="2"/>
        <scheme val="minor"/>
      </font>
      <fill>
        <patternFill patternType="solid">
          <bgColor rgb="FFC6EFCE"/>
        </patternFill>
      </fill>
      <alignment horizontal="center" vertical="center"/>
    </ndxf>
  </rcc>
  <rcc rId="205" sId="1" odxf="1" dxf="1">
    <nc r="E10" t="inlineStr">
      <is>
        <t>Passed</t>
      </is>
    </nc>
    <odxf>
      <font>
        <sz val="10"/>
        <color auto="1"/>
        <name val="Arial"/>
        <scheme val="none"/>
      </font>
      <fill>
        <patternFill patternType="none">
          <bgColor indexed="65"/>
        </patternFill>
      </fill>
      <alignment horizontal="general" vertical="bottom"/>
    </odxf>
    <ndxf>
      <font>
        <sz val="11"/>
        <color rgb="FF006100"/>
        <name val="Calibri"/>
        <family val="2"/>
        <scheme val="minor"/>
      </font>
      <fill>
        <patternFill patternType="solid">
          <bgColor rgb="FFC6EFCE"/>
        </patternFill>
      </fill>
      <alignment horizontal="center" vertical="center"/>
    </ndxf>
  </rcc>
  <rcv guid="{59E7AC56-D107-42B7-808E-5A6FEBAB734D}" action="delete"/>
  <rcv guid="{59E7AC56-D107-42B7-808E-5A6FEBAB734D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6" sId="3">
    <oc r="M4" t="inlineStr">
      <is>
        <t xml:space="preserve">Forms- Create forms, edit forms, submit a form, create a contact for a submission, delete forms
Request : Create requests, add an internal message, find request with complex criteria, postpone, reply with a document attached
Customer : Create a customer, find the customer
Compact mode : Create a request, find a request with complex criteria
Customer center : Create a request, filter for FAQ
Stats : Generate a standard report, change the criterias and generate a new one
Settings/admin : priorities, categories
Mailbox : create a new mailbox, receive mailing, check if requests are created for mailings
Chat : create a chat channel, performa a chat session, verify 
dashboard, request creation, contact creation
Mailing both CS and CRM : mailing with links, document mailing (check the file), search
</t>
      </is>
    </oc>
    <nc r="M4" t="inlineStr">
      <is>
        <t xml:space="preserve">- Forms- Create forms, edit forms, submit a form, create a contact for a submission, delete forms
- Request : Create requests, add an internal message, find request with complex criteria, postpone, reply with a document attached
- Customer : Create a customer, find the customer
- Compact mode : Create a request, find a request with complex criteria
- Customer center : Create a request, filter for FAQ
- Stats : Generate a standard report, change the criterias and generate a new one
- Settings/admin : priorities, categories
- Mailbox : create a new mailbox, receive mailing, check if requests are created for mailings
- Chat : create a chat channel, performa a chat session, verify 
dashboard, request creation, contact creation
- Mailing both CS and CRM : mailing with links, document mailing (check the file), search
</t>
      </is>
    </nc>
  </rcc>
  <rcc rId="207" sId="3">
    <oc r="M3" t="inlineStr">
      <is>
        <t>Dashboard: Create edit delete tiles, drilldown tiles
Comapny:Create company, delete, configure archive columns, stepper, navigator search
Contact:Create, consent dialog, telephone multiliner, MDO lists, add image
Project:Create, add image, links, members, notes, print
Diary:Drag and create, move, hold &amp; copy, add participants of appointments, context menu edit, send as email, delete, navigate different tabs in diary, Diary checklist, Diary Print, tooltip in diary
Sale and sale guide:Add/edit/delete sale, create quote, send quotation via e-amail, sale guide navigation. add/edit sale stakeholders
Selection:Create static, dynamic selectin, add criteria dialog, view charts, 
Reports:View reports, add criteria
Web inbox:View email, send email, archive email
Admin:Create user, create list item, options, create udef, crm scripts
Help:View Help, F1 contex help
Find:Find a company using criteria and select it
Others:Local settings dialog, e-mail options dialog, preferences dialog, signature, recycle bin</t>
      </is>
    </oc>
    <nc r="M3" t="inlineStr">
      <is>
        <t xml:space="preserve"> -Dashboard: Create edit delete tiles, drilldown tiles
- Comapny:Create company, delete, configure archive columns, stepper, navigator search
- Contact:Create, consent dialog, telephone multiliner, MDO lists, add image
- Project:Create, add image, links, members, notes, print
- Diary:Drag and create, move, hold &amp; copy, add participants of appointments, context menu edit, send as email, delete, navigate different tabs in diary, Diary checklist, Diary Print, tooltip in diary
- Sale and sale guide:Add/edit/delete sale, create quote, send quotation via e-amail, sale guide navigation. add/edit sale stakeholders
- Selection:Create static, dynamic selectin, add criteria dialog, view charts, 
- Reports:View reports, add criteria
- Web inbox:View email, send email, archive email
- Admin:Create user, create list item, options, create udef, crm scripts
- Help:View Help, F1 contex help
- Find:Find a company using criteria and select it
- Others:Local settings dialog, e-mail options dialog, preferences dialog, signature, recycle bin</t>
      </is>
    </nc>
  </rcc>
  <rcc rId="208" sId="3">
    <oc r="G4" t="inlineStr">
      <is>
        <t>8.4 R03(Release84_C-)</t>
      </is>
    </oc>
    <nc r="G4" t="inlineStr">
      <is>
        <t>8.4 R03(Release84_C-2018.11.29-01)</t>
      </is>
    </nc>
  </rcc>
  <rcc rId="209" sId="1">
    <oc r="C10" t="inlineStr">
      <is>
        <t>Customer Service (8.4 )</t>
      </is>
    </oc>
    <nc r="C10" t="inlineStr">
      <is>
        <t>Customer Service 8.4 (2018.11.29-01)</t>
      </is>
    </nc>
  </rcc>
  <rcv guid="{6842FA99-AC3B-4255-9DCF-2DF463BE3A7B}" action="delete"/>
  <rcv guid="{6842FA99-AC3B-4255-9DCF-2DF463BE3A7B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0" sId="3">
    <oc r="N3" t="inlineStr">
      <is>
        <t>81875, 61879</t>
      </is>
    </oc>
    <nc r="N3">
      <v>61879</v>
    </nc>
  </rcc>
  <rcc rId="211" sId="2">
    <oc r="C4">
      <v>2</v>
    </oc>
    <nc r="C4">
      <v>1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842FA99-AC3B-4255-9DCF-2DF463BE3A7B}" action="delete"/>
  <rcv guid="{6842FA99-AC3B-4255-9DCF-2DF463BE3A7B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CFBFF3BA-93DD-4BB0-B4E3-655E4793FB01}" name="Martin Pavlas" id="-1757625845" dateTime="2018-12-03T13:21:29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printerSettings" Target="../printerSettings/printerSettings4.bin"/><Relationship Id="rId7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6.bin"/><Relationship Id="rId4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10"/>
  <sheetViews>
    <sheetView showGridLines="0" workbookViewId="0">
      <selection activeCell="D26" sqref="D26"/>
    </sheetView>
  </sheetViews>
  <sheetFormatPr defaultRowHeight="12.75" x14ac:dyDescent="0.2"/>
  <cols>
    <col min="1" max="1" width="3" customWidth="1"/>
    <col min="2" max="2" width="12.140625" customWidth="1"/>
    <col min="3" max="3" width="52.7109375" customWidth="1"/>
    <col min="4" max="4" width="25.7109375" customWidth="1"/>
    <col min="5" max="5" width="25.85546875" customWidth="1"/>
    <col min="6" max="6" width="20.28515625" customWidth="1"/>
  </cols>
  <sheetData>
    <row r="4" spans="3:5" ht="20.25" x14ac:dyDescent="0.3">
      <c r="C4" s="41" t="s">
        <v>16</v>
      </c>
      <c r="D4" s="41"/>
    </row>
    <row r="8" spans="3:5" x14ac:dyDescent="0.2">
      <c r="C8" s="39" t="s">
        <v>12</v>
      </c>
      <c r="D8" s="39" t="s">
        <v>26</v>
      </c>
      <c r="E8" s="39" t="s">
        <v>27</v>
      </c>
    </row>
    <row r="9" spans="3:5" ht="15" x14ac:dyDescent="0.2">
      <c r="C9" s="22" t="s">
        <v>41</v>
      </c>
      <c r="D9" s="40" t="s">
        <v>35</v>
      </c>
      <c r="E9" s="40" t="s">
        <v>35</v>
      </c>
    </row>
    <row r="10" spans="3:5" ht="15" x14ac:dyDescent="0.2">
      <c r="C10" s="22" t="s">
        <v>45</v>
      </c>
      <c r="D10" s="40" t="s">
        <v>35</v>
      </c>
      <c r="E10" s="40" t="s">
        <v>35</v>
      </c>
    </row>
  </sheetData>
  <customSheetViews>
    <customSheetView guid="{6842FA99-AC3B-4255-9DCF-2DF463BE3A7B}" showGridLines="0">
      <selection activeCell="D26" sqref="D26"/>
      <pageMargins left="0.7" right="0.7" top="0.75" bottom="0.75" header="0.3" footer="0.3"/>
    </customSheetView>
    <customSheetView guid="{4A4AF396-29F6-4991-BBCB-1A366580D6C1}" showGridLines="0">
      <selection activeCell="D22" sqref="D22"/>
      <pageMargins left="0.7" right="0.7" top="0.75" bottom="0.75" header="0.3" footer="0.3"/>
    </customSheetView>
    <customSheetView guid="{DEA0E03A-0047-4A25-9DED-06531D175906}" showGridLines="0">
      <selection activeCell="C28" sqref="C28"/>
      <pageMargins left="0.7" right="0.7" top="0.75" bottom="0.75" header="0.3" footer="0.3"/>
    </customSheetView>
    <customSheetView guid="{59E7AC56-D107-42B7-808E-5A6FEBAB734D}" showGridLines="0">
      <selection activeCell="D18" sqref="D18"/>
      <pageMargins left="0.7" right="0.7" top="0.75" bottom="0.75" header="0.3" footer="0.3"/>
      <pageSetup orientation="portrait" horizontalDpi="4294967295" verticalDpi="4294967295" r:id="rId1"/>
    </customSheetView>
  </customSheetViews>
  <mergeCells count="1">
    <mergeCell ref="C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F31"/>
  <sheetViews>
    <sheetView showGridLines="0" topLeftCell="A7" workbookViewId="0">
      <selection activeCell="F10" sqref="F10"/>
    </sheetView>
  </sheetViews>
  <sheetFormatPr defaultRowHeight="12.75" x14ac:dyDescent="0.2"/>
  <cols>
    <col min="1" max="1" width="5.140625" customWidth="1"/>
    <col min="2" max="2" width="23.28515625" customWidth="1"/>
    <col min="3" max="3" width="45.7109375" customWidth="1"/>
    <col min="4" max="4" width="15.7109375" customWidth="1"/>
    <col min="6" max="6" width="45" customWidth="1"/>
  </cols>
  <sheetData>
    <row r="2" spans="2:6" ht="23.25" x14ac:dyDescent="0.2">
      <c r="B2" s="42" t="s">
        <v>23</v>
      </c>
      <c r="C2" s="42"/>
      <c r="D2" s="43"/>
      <c r="E2" s="1"/>
      <c r="F2" s="1"/>
    </row>
    <row r="3" spans="2:6" x14ac:dyDescent="0.2">
      <c r="C3" s="2"/>
    </row>
    <row r="4" spans="2:6" ht="15" x14ac:dyDescent="0.25">
      <c r="B4" s="6" t="s">
        <v>11</v>
      </c>
      <c r="C4" s="12">
        <v>1</v>
      </c>
      <c r="D4" s="31"/>
    </row>
    <row r="5" spans="2:6" ht="15.75" thickBot="1" x14ac:dyDescent="0.3">
      <c r="B5" s="3"/>
      <c r="C5" s="5" t="s">
        <v>15</v>
      </c>
    </row>
    <row r="6" spans="2:6" ht="15" customHeight="1" thickBot="1" x14ac:dyDescent="0.25">
      <c r="B6" s="11" t="s">
        <v>0</v>
      </c>
      <c r="C6" s="58" t="str">
        <f>IF(ISBLANK(VLOOKUP($C$4,Details!$B$3:$O$4,2,FALSE)),"errorMSG",VLOOKUP($C$4,Details!B3:$O$4,2,FALSE))</f>
        <v>Mojave-Safari &amp; Chrome</v>
      </c>
      <c r="D6" s="59"/>
    </row>
    <row r="7" spans="2:6" ht="28.5" customHeight="1" thickBot="1" x14ac:dyDescent="0.25">
      <c r="B7" s="15" t="s">
        <v>2</v>
      </c>
      <c r="C7" s="58" t="s">
        <v>24</v>
      </c>
      <c r="D7" s="59"/>
      <c r="F7" s="2"/>
    </row>
    <row r="8" spans="2:6" ht="14.25" customHeight="1" thickBot="1" x14ac:dyDescent="0.25">
      <c r="B8" s="8" t="s">
        <v>1</v>
      </c>
      <c r="C8" s="58" t="s">
        <v>25</v>
      </c>
      <c r="D8" s="59"/>
      <c r="F8" s="2"/>
    </row>
    <row r="9" spans="2:6" s="17" customFormat="1" ht="21" customHeight="1" thickBot="1" x14ac:dyDescent="0.25">
      <c r="B9" s="16"/>
      <c r="C9" s="19"/>
      <c r="D9" s="20"/>
      <c r="F9" s="18"/>
    </row>
    <row r="10" spans="2:6" ht="14.25" customHeight="1" thickBot="1" x14ac:dyDescent="0.25">
      <c r="B10" s="8" t="s">
        <v>19</v>
      </c>
      <c r="C10" s="64" t="str">
        <f>IF(ISBLANK(VLOOKUP($C$4,Details!$B$3:$O$4,5,FALSE)),"errorMSG",VLOOKUP($C$4,Details!$B$3:$O$4,5,FALSE))</f>
        <v>Web client and admin</v>
      </c>
      <c r="D10" s="64"/>
      <c r="F10" s="2"/>
    </row>
    <row r="11" spans="2:6" ht="14.25" customHeight="1" thickBot="1" x14ac:dyDescent="0.25">
      <c r="B11" s="8" t="s">
        <v>20</v>
      </c>
      <c r="C11" s="65" t="str">
        <f>IF(ISBLANK(VLOOKUP($C$4,Details!$B$3:$O$4,6,FALSE)),"errorMSG",VLOOKUP($C$4,Details!$B$3:$O$4,6,FALSE))</f>
        <v>8.4 R03(Release84_C-2018.11.29-01)</v>
      </c>
      <c r="D11" s="65"/>
      <c r="F11" s="2"/>
    </row>
    <row r="12" spans="2:6" s="17" customFormat="1" ht="22.5" customHeight="1" thickBot="1" x14ac:dyDescent="0.25">
      <c r="B12" s="16"/>
      <c r="C12" s="20"/>
      <c r="D12" s="32"/>
      <c r="F12" s="18"/>
    </row>
    <row r="13" spans="2:6" ht="33" customHeight="1" thickBot="1" x14ac:dyDescent="0.25">
      <c r="B13" s="8" t="s">
        <v>13</v>
      </c>
      <c r="C13" s="60" t="str">
        <f>IF(ISBLANK(VLOOKUP($C$4,Details!$B$3:$O$4,7,FALSE)),"errorMSG",VLOOKUP($C$4,Details!$B$3:$O$4,7,FALSE))</f>
        <v>Mojave- Safari &amp; Chrome</v>
      </c>
      <c r="D13" s="61"/>
    </row>
    <row r="14" spans="2:6" ht="15.75" thickBot="1" x14ac:dyDescent="0.3">
      <c r="B14" s="7" t="s">
        <v>14</v>
      </c>
      <c r="C14" s="62" t="str">
        <f>IF(ISBLANK(VLOOKUP($C$4,Details!$B$3:$O$4,8,FALSE)),"errorMSG",VLOOKUP($C$4,Details!$B$3:$O$4,8,FALSE))</f>
        <v>Passed</v>
      </c>
      <c r="D14" s="63"/>
    </row>
    <row r="15" spans="2:6" ht="68.25" customHeight="1" thickBot="1" x14ac:dyDescent="0.25">
      <c r="B15" s="21" t="s">
        <v>7</v>
      </c>
      <c r="C15" s="47" t="str">
        <f>IF(ISBLANK(VLOOKUP($C$4,Details!$B$3:$O$4,9,FALSE)),"errorMSG",VLOOKUP($C$4,Details!$B$3:$O$4,9,FALSE))</f>
        <v>Performed a smoke test for different functional areas in Web client</v>
      </c>
      <c r="D15" s="48"/>
    </row>
    <row r="16" spans="2:6" ht="94.5" customHeight="1" thickBot="1" x14ac:dyDescent="0.25">
      <c r="B16" s="8" t="s">
        <v>4</v>
      </c>
      <c r="C16" s="49" t="str">
        <f>IF(ISBLANK(VLOOKUP($C$4,Details!$B$3:$O$4,10,FALSE)),"errorMSG",VLOOKUP($C$4,Details!$B$3:$O$4,10,FALSE))</f>
        <v>satisfactory</v>
      </c>
      <c r="D16" s="50"/>
    </row>
    <row r="17" spans="2:4" ht="74.25" customHeight="1" thickBot="1" x14ac:dyDescent="0.25">
      <c r="B17" s="9" t="s">
        <v>5</v>
      </c>
      <c r="C17" s="47" t="str">
        <f>IF(ISBLANK(VLOOKUP($C$4,Details!$B$3:$O$4,11,FALSE)),"errorMSG",VLOOKUP($C$4,Details!$B$3:$O$4,11,FALSE))</f>
        <v>none</v>
      </c>
      <c r="D17" s="48"/>
    </row>
    <row r="18" spans="2:4" ht="22.5" customHeight="1" x14ac:dyDescent="0.2">
      <c r="B18" s="44" t="s">
        <v>3</v>
      </c>
      <c r="C18" s="51" t="str">
        <f>IF(ISBLANK(VLOOKUP($C$4,Details!$B$3:$O$4,12,FALSE)),"errorMSG",VLOOKUP($C$4,Details!$B$3:$O$4,12,FALSE))</f>
        <v xml:space="preserve"> -Dashboard: Create edit delete tiles, drilldown tiles
- Comapny:Create company, delete, configure archive columns, stepper, navigator search
- Contact:Create, consent dialog, telephone multiliner, MDO lists, add image
- Project:Create, add image, links, members, notes, print
- Diary:Drag and create, move, hold &amp; copy, add participants of appointments, context menu edit, send as email, delete, navigate different tabs in diary, Diary checklist, Diary Print, tooltip in diary
- Sale and sale guide:Add/edit/delete sale, create quote, send quotation via e-amail, sale guide navigation. add/edit sale stakeholders
- Selection:Create static, dynamic selectin, add criteria dialog, view charts, 
- Reports:View reports, add criteria
- Web inbox:View email, send email, archive email
- Admin:Create user, create list item, options, create udef, crm scripts
- Help:View Help, F1 contex help
- Find:Find a company using criteria and select it
- Others:Local settings dialog, e-mail options dialog, preferences dialog, signature, recycle bin</v>
      </c>
      <c r="D18" s="52"/>
    </row>
    <row r="19" spans="2:4" x14ac:dyDescent="0.2">
      <c r="B19" s="45"/>
      <c r="C19" s="53"/>
      <c r="D19" s="54"/>
    </row>
    <row r="20" spans="2:4" ht="27" customHeight="1" thickBot="1" x14ac:dyDescent="0.25">
      <c r="B20" s="46"/>
      <c r="C20" s="49"/>
      <c r="D20" s="55"/>
    </row>
    <row r="21" spans="2:4" ht="54" customHeight="1" thickBot="1" x14ac:dyDescent="0.25">
      <c r="B21" s="7" t="s">
        <v>17</v>
      </c>
      <c r="C21" s="56" t="str">
        <f>IF(ISBLANK(VLOOKUP($C$4,Details!$B$3:$O$4,14,FALSE)),"errorMSG",VLOOKUP($C$4,Details!$B$3:$O$4,14,FALSE))</f>
        <v>Yes</v>
      </c>
      <c r="D21" s="57"/>
    </row>
    <row r="22" spans="2:4" x14ac:dyDescent="0.2">
      <c r="B22" s="10"/>
      <c r="C22" s="13"/>
      <c r="D22" s="13"/>
    </row>
    <row r="23" spans="2:4" ht="13.5" thickBot="1" x14ac:dyDescent="0.25">
      <c r="B23" s="10"/>
      <c r="C23" s="13"/>
      <c r="D23" s="13"/>
    </row>
    <row r="24" spans="2:4" ht="13.5" customHeight="1" x14ac:dyDescent="0.2">
      <c r="B24" s="44" t="s">
        <v>6</v>
      </c>
      <c r="C24" s="70">
        <f>IF(ISBLANK(VLOOKUP($C$4,Details!$B$3:$O$4,13,FALSE)),"errorMSG",VLOOKUP($C$4,Details!$B$3:$O$4,13,FALSE))</f>
        <v>61879</v>
      </c>
      <c r="D24" s="71"/>
    </row>
    <row r="25" spans="2:4" x14ac:dyDescent="0.2">
      <c r="B25" s="45"/>
      <c r="C25" s="66"/>
      <c r="D25" s="67"/>
    </row>
    <row r="26" spans="2:4" x14ac:dyDescent="0.2">
      <c r="B26" s="45"/>
      <c r="C26" s="66"/>
      <c r="D26" s="67"/>
    </row>
    <row r="27" spans="2:4" ht="13.5" thickBot="1" x14ac:dyDescent="0.25">
      <c r="B27" s="46"/>
      <c r="C27" s="68"/>
      <c r="D27" s="69"/>
    </row>
    <row r="30" spans="2:4" x14ac:dyDescent="0.2">
      <c r="D30" s="4"/>
    </row>
    <row r="31" spans="2:4" x14ac:dyDescent="0.2">
      <c r="C31" s="4"/>
    </row>
  </sheetData>
  <customSheetViews>
    <customSheetView guid="{6842FA99-AC3B-4255-9DCF-2DF463BE3A7B}" showGridLines="0" topLeftCell="A7">
      <selection activeCell="F10" sqref="F10"/>
      <pageMargins left="0.70866141732283472" right="0.70866141732283472" top="0.74803149606299213" bottom="0.74803149606299213" header="0.31496062992125984" footer="0.31496062992125984"/>
      <pageSetup orientation="landscape" r:id="rId1"/>
    </customSheetView>
    <customSheetView guid="{4A4AF396-29F6-4991-BBCB-1A366580D6C1}" showGridLines="0">
      <selection activeCell="F16" sqref="F16"/>
      <pageMargins left="0.70866141732283472" right="0.70866141732283472" top="0.74803149606299213" bottom="0.74803149606299213" header="0.31496062992125984" footer="0.31496062992125984"/>
      <pageSetup orientation="landscape" r:id="rId2"/>
    </customSheetView>
    <customSheetView guid="{DEA0E03A-0047-4A25-9DED-06531D175906}" showGridLines="0">
      <selection activeCell="G15" sqref="G15"/>
      <pageMargins left="0.70866141732283472" right="0.70866141732283472" top="0.74803149606299213" bottom="0.74803149606299213" header="0.31496062992125984" footer="0.31496062992125984"/>
      <pageSetup orientation="landscape" r:id="rId3"/>
    </customSheetView>
    <customSheetView guid="{59E7AC56-D107-42B7-808E-5A6FEBAB734D}" showGridLines="0">
      <selection activeCell="E17" sqref="E17"/>
      <pageMargins left="0.70866141732283472" right="0.70866141732283472" top="0.74803149606299213" bottom="0.74803149606299213" header="0.31496062992125984" footer="0.31496062992125984"/>
      <pageSetup orientation="landscape" r:id="rId4"/>
    </customSheetView>
  </customSheetViews>
  <mergeCells count="19">
    <mergeCell ref="C27:D27"/>
    <mergeCell ref="C24:D24"/>
    <mergeCell ref="C25:D25"/>
    <mergeCell ref="B2:D2"/>
    <mergeCell ref="B24:B27"/>
    <mergeCell ref="C15:D15"/>
    <mergeCell ref="B18:B20"/>
    <mergeCell ref="C17:D17"/>
    <mergeCell ref="C16:D16"/>
    <mergeCell ref="C18:D20"/>
    <mergeCell ref="C21:D21"/>
    <mergeCell ref="C6:D6"/>
    <mergeCell ref="C7:D7"/>
    <mergeCell ref="C13:D13"/>
    <mergeCell ref="C14:D14"/>
    <mergeCell ref="C10:D10"/>
    <mergeCell ref="C11:D11"/>
    <mergeCell ref="C8:D8"/>
    <mergeCell ref="C26:D26"/>
  </mergeCells>
  <conditionalFormatting sqref="C13:D13">
    <cfRule type="cellIs" dxfId="6" priority="3" operator="equal">
      <formula>0</formula>
    </cfRule>
  </conditionalFormatting>
  <conditionalFormatting sqref="C14:D14">
    <cfRule type="cellIs" dxfId="5" priority="17" operator="equal">
      <formula>"Fail"</formula>
    </cfRule>
    <cfRule type="cellIs" dxfId="4" priority="18" operator="equal">
      <formula>"Pass"</formula>
    </cfRule>
  </conditionalFormatting>
  <conditionalFormatting sqref="C24:D27">
    <cfRule type="cellIs" dxfId="3" priority="8" operator="equal">
      <formula>"No issues found"</formula>
    </cfRule>
    <cfRule type="cellIs" dxfId="2" priority="9" operator="notEqual">
      <formula>"No issues found"</formula>
    </cfRule>
  </conditionalFormatting>
  <conditionalFormatting sqref="C6:D27">
    <cfRule type="cellIs" dxfId="1" priority="4" operator="equal">
      <formula>0</formula>
    </cfRule>
  </conditionalFormatting>
  <conditionalFormatting sqref="C6:D27">
    <cfRule type="cellIs" dxfId="0" priority="1" operator="equal">
      <formula>"errorMSG"</formula>
    </cfRule>
  </conditionalFormatting>
  <pageMargins left="0.70866141732283472" right="0.70866141732283472" top="0.74803149606299213" bottom="0.74803149606299213" header="0.31496062992125984" footer="0.31496062992125984"/>
  <pageSetup orientation="landscape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8" name="Drop Down 10">
              <controlPr defaultSize="0" autoLine="0" autoPict="0">
                <anchor>
                  <from>
                    <xdr:col>1</xdr:col>
                    <xdr:colOff>1543050</xdr:colOff>
                    <xdr:row>3</xdr:row>
                    <xdr:rowOff>0</xdr:rowOff>
                  </from>
                  <to>
                    <xdr:col>2</xdr:col>
                    <xdr:colOff>1962150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zoomScale="80" zoomScaleNormal="80" workbookViewId="0">
      <selection activeCell="F14" sqref="F14"/>
    </sheetView>
  </sheetViews>
  <sheetFormatPr defaultRowHeight="12.75" x14ac:dyDescent="0.2"/>
  <cols>
    <col min="1" max="1" width="24.85546875" style="23" bestFit="1" customWidth="1"/>
    <col min="2" max="2" width="4.28515625" style="23" customWidth="1"/>
    <col min="3" max="3" width="31.5703125" style="23" customWidth="1"/>
    <col min="4" max="4" width="19.85546875" style="23" customWidth="1"/>
    <col min="5" max="5" width="12.42578125" style="23" bestFit="1" customWidth="1"/>
    <col min="6" max="6" width="24.42578125" style="23" customWidth="1"/>
    <col min="7" max="7" width="19.28515625" style="23" bestFit="1" customWidth="1"/>
    <col min="8" max="8" width="26.42578125" style="23" customWidth="1"/>
    <col min="9" max="9" width="22.85546875" style="23" customWidth="1"/>
    <col min="10" max="10" width="43" style="23" customWidth="1"/>
    <col min="11" max="11" width="39" style="23" bestFit="1" customWidth="1"/>
    <col min="12" max="12" width="56.140625" style="23" customWidth="1"/>
    <col min="13" max="13" width="59.28515625" style="23" customWidth="1"/>
    <col min="14" max="14" width="22.5703125" style="23" customWidth="1"/>
    <col min="15" max="15" width="22.85546875" style="23" customWidth="1"/>
    <col min="16" max="16384" width="9.140625" style="23"/>
  </cols>
  <sheetData>
    <row r="1" spans="1:15" s="24" customFormat="1" ht="16.5" x14ac:dyDescent="0.25">
      <c r="A1" s="14"/>
      <c r="B1" s="14"/>
      <c r="C1" s="29" t="s">
        <v>8</v>
      </c>
      <c r="D1" s="14"/>
      <c r="E1" s="14"/>
      <c r="F1" s="14"/>
      <c r="G1" s="26"/>
      <c r="H1" s="14"/>
      <c r="I1" s="14"/>
      <c r="J1" s="14"/>
      <c r="K1" s="14"/>
      <c r="L1" s="14"/>
      <c r="M1" s="14"/>
      <c r="N1" s="14"/>
      <c r="O1" s="14"/>
    </row>
    <row r="2" spans="1:15" s="24" customFormat="1" ht="26.25" x14ac:dyDescent="0.25">
      <c r="A2" s="27"/>
      <c r="B2" s="28"/>
      <c r="C2" s="30" t="s">
        <v>0</v>
      </c>
      <c r="D2" s="33" t="s">
        <v>2</v>
      </c>
      <c r="E2" s="33" t="s">
        <v>9</v>
      </c>
      <c r="F2" s="33" t="s">
        <v>12</v>
      </c>
      <c r="G2" s="30" t="s">
        <v>21</v>
      </c>
      <c r="H2" s="33" t="s">
        <v>13</v>
      </c>
      <c r="I2" s="33" t="s">
        <v>14</v>
      </c>
      <c r="J2" s="33" t="s">
        <v>7</v>
      </c>
      <c r="K2" s="33" t="s">
        <v>4</v>
      </c>
      <c r="L2" s="33" t="s">
        <v>5</v>
      </c>
      <c r="M2" s="33" t="s">
        <v>3</v>
      </c>
      <c r="N2" s="33" t="s">
        <v>10</v>
      </c>
      <c r="O2" s="33" t="s">
        <v>18</v>
      </c>
    </row>
    <row r="3" spans="1:15" s="24" customFormat="1" ht="166.5" customHeight="1" x14ac:dyDescent="0.2">
      <c r="A3" s="34" t="s">
        <v>33</v>
      </c>
      <c r="B3" s="35">
        <v>1</v>
      </c>
      <c r="C3" s="36" t="s">
        <v>28</v>
      </c>
      <c r="D3" s="37" t="s">
        <v>34</v>
      </c>
      <c r="E3" s="34" t="s">
        <v>29</v>
      </c>
      <c r="F3" s="34" t="s">
        <v>30</v>
      </c>
      <c r="G3" s="34" t="s">
        <v>40</v>
      </c>
      <c r="H3" s="37" t="s">
        <v>32</v>
      </c>
      <c r="I3" s="34" t="s">
        <v>35</v>
      </c>
      <c r="J3" s="34" t="s">
        <v>36</v>
      </c>
      <c r="K3" s="34" t="s">
        <v>37</v>
      </c>
      <c r="L3" s="34" t="s">
        <v>38</v>
      </c>
      <c r="M3" s="34" t="s">
        <v>44</v>
      </c>
      <c r="N3" s="37">
        <v>61879</v>
      </c>
      <c r="O3" s="34" t="s">
        <v>39</v>
      </c>
    </row>
    <row r="4" spans="1:15" s="24" customFormat="1" ht="219" customHeight="1" x14ac:dyDescent="0.2">
      <c r="A4" s="34" t="s">
        <v>22</v>
      </c>
      <c r="B4" s="35">
        <v>2</v>
      </c>
      <c r="C4" s="36" t="s">
        <v>28</v>
      </c>
      <c r="D4" s="37" t="s">
        <v>34</v>
      </c>
      <c r="E4" s="34" t="s">
        <v>29</v>
      </c>
      <c r="F4" s="34" t="s">
        <v>31</v>
      </c>
      <c r="G4" s="34" t="s">
        <v>40</v>
      </c>
      <c r="H4" s="37" t="s">
        <v>32</v>
      </c>
      <c r="I4" s="34" t="s">
        <v>35</v>
      </c>
      <c r="J4" s="34" t="s">
        <v>42</v>
      </c>
      <c r="K4" s="34" t="s">
        <v>37</v>
      </c>
      <c r="L4" s="34" t="s">
        <v>38</v>
      </c>
      <c r="M4" s="38" t="s">
        <v>43</v>
      </c>
      <c r="N4" s="37"/>
      <c r="O4" s="34" t="s">
        <v>39</v>
      </c>
    </row>
    <row r="10" spans="1:15" x14ac:dyDescent="0.2">
      <c r="E10" s="25"/>
      <c r="F10" s="25"/>
      <c r="G10" s="25"/>
    </row>
    <row r="11" spans="1:15" x14ac:dyDescent="0.2">
      <c r="H11" s="14"/>
    </row>
  </sheetData>
  <customSheetViews>
    <customSheetView guid="{6842FA99-AC3B-4255-9DCF-2DF463BE3A7B}" scale="80">
      <selection activeCell="F14" sqref="F14"/>
      <pageMargins left="0.7" right="0.7" top="0.75" bottom="0.75" header="0.3" footer="0.3"/>
      <pageSetup paperSize="9" orientation="portrait" r:id="rId1"/>
    </customSheetView>
    <customSheetView guid="{4A4AF396-29F6-4991-BBCB-1A366580D6C1}" scale="80">
      <selection activeCell="G1" sqref="G1"/>
      <pageMargins left="0.7" right="0.7" top="0.75" bottom="0.75" header="0.3" footer="0.3"/>
      <pageSetup paperSize="9" orientation="portrait" r:id="rId2"/>
    </customSheetView>
    <customSheetView guid="{DEA0E03A-0047-4A25-9DED-06531D175906}" scale="80" topLeftCell="I1">
      <selection activeCell="L15" sqref="L15"/>
      <pageMargins left="0.7" right="0.7" top="0.75" bottom="0.75" header="0.3" footer="0.3"/>
      <pageSetup paperSize="9" orientation="portrait" r:id="rId3"/>
    </customSheetView>
    <customSheetView guid="{59E7AC56-D107-42B7-808E-5A6FEBAB734D}" scale="80" topLeftCell="G1">
      <selection activeCell="L4" sqref="L4"/>
      <pageMargins left="0.7" right="0.7" top="0.75" bottom="0.75" header="0.3" footer="0.3"/>
      <pageSetup paperSize="9" orientation="portrait" r:id="rId4"/>
    </customSheetView>
  </customSheetView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Compatibility test results</vt:lpstr>
      <vt:lpstr>Details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Janith Gunasekara</dc:creator>
  <cp:lastModifiedBy>Tharinda Liyanage</cp:lastModifiedBy>
  <cp:lastPrinted>2009-09-01T13:09:32Z</cp:lastPrinted>
  <dcterms:created xsi:type="dcterms:W3CDTF">2004-10-12T05:16:39Z</dcterms:created>
  <dcterms:modified xsi:type="dcterms:W3CDTF">2018-11-30T06:03:17Z</dcterms:modified>
</cp:coreProperties>
</file>