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172.20.4.76\Status Reports\Quality Report\"/>
    </mc:Choice>
  </mc:AlternateContent>
  <bookViews>
    <workbookView xWindow="0" yWindow="0" windowWidth="25200" windowHeight="11985" activeTab="2"/>
  </bookViews>
  <sheets>
    <sheet name="Summary" sheetId="8153" r:id="rId1"/>
    <sheet name="Compatibility test results" sheetId="8151" r:id="rId2"/>
    <sheet name="Details" sheetId="8152" r:id="rId3"/>
  </sheets>
  <calcPr calcId="152511"/>
</workbook>
</file>

<file path=xl/calcChain.xml><?xml version="1.0" encoding="utf-8"?>
<calcChain xmlns="http://schemas.openxmlformats.org/spreadsheetml/2006/main">
  <c r="C15" i="8151" l="1"/>
  <c r="C24" i="8151" l="1"/>
  <c r="C17" i="8151"/>
  <c r="C13" i="8151" l="1"/>
  <c r="C6" i="8151"/>
  <c r="C21" i="8151" l="1"/>
  <c r="C18" i="8151"/>
  <c r="C16" i="8151"/>
  <c r="C14" i="8151"/>
  <c r="C10" i="8151"/>
</calcChain>
</file>

<file path=xl/sharedStrings.xml><?xml version="1.0" encoding="utf-8"?>
<sst xmlns="http://schemas.openxmlformats.org/spreadsheetml/2006/main" count="81" uniqueCount="55">
  <si>
    <t>Third party Product:</t>
  </si>
  <si>
    <t>Release Date:</t>
  </si>
  <si>
    <t>Product version:</t>
  </si>
  <si>
    <t>Summary of Test Execution</t>
  </si>
  <si>
    <t>Responsiveness of the SO application tested</t>
  </si>
  <si>
    <t xml:space="preserve">Special comments </t>
  </si>
  <si>
    <t>Issues / Bugs found</t>
  </si>
  <si>
    <t>Description</t>
  </si>
  <si>
    <t>ENV1</t>
  </si>
  <si>
    <t>Release date</t>
  </si>
  <si>
    <t>Issues</t>
  </si>
  <si>
    <t xml:space="preserve">Filter By SO Product  : </t>
  </si>
  <si>
    <t>SO Product</t>
  </si>
  <si>
    <t>Environment</t>
  </si>
  <si>
    <t xml:space="preserve">Passed \ Failed </t>
  </si>
  <si>
    <t>Please select the value from the dropdown</t>
  </si>
  <si>
    <t>SUMMARY OF COMPATIBILITY TESTING</t>
  </si>
  <si>
    <t>Smoke tests run</t>
  </si>
  <si>
    <t>Smoke test run</t>
  </si>
  <si>
    <t>SuperOffice Product</t>
  </si>
  <si>
    <t>SuperOfice Version</t>
  </si>
  <si>
    <t>SO Version</t>
  </si>
  <si>
    <t xml:space="preserve">No special behavior was observed. </t>
  </si>
  <si>
    <t>Sales and Marketing - Win</t>
  </si>
  <si>
    <t>SM win client, Dbsetup, SO Ribbon, MailLink, Reporter Studio</t>
  </si>
  <si>
    <t>Sales and Marketing - Web</t>
  </si>
  <si>
    <t xml:space="preserve">DB compatibility test case. Ad hoc testing </t>
  </si>
  <si>
    <t>Compatibility test case for DB was carried out and found 1 issue.</t>
  </si>
  <si>
    <t>Passed</t>
  </si>
  <si>
    <t>Customer Service</t>
  </si>
  <si>
    <t>No issues found</t>
  </si>
  <si>
    <t>No issue found</t>
  </si>
  <si>
    <t>No Issues found</t>
  </si>
  <si>
    <t>Compatibility Report</t>
  </si>
  <si>
    <t>Sales and Marketing 8.0 SR2- Win</t>
  </si>
  <si>
    <t>Sales and Marketing 8.0 SR2 - Web</t>
  </si>
  <si>
    <t>CS 8.0 SR2</t>
  </si>
  <si>
    <t>SM Web/ webtools/mailLink</t>
  </si>
  <si>
    <t>Pass</t>
  </si>
  <si>
    <t>CS /Mailings</t>
  </si>
  <si>
    <t>Executed compatibility test cases and smoke test</t>
  </si>
  <si>
    <t>42004: DB Compatibility - 8.0 SR1: Windows app admin displays SQL server 2014 for the installed SQL server 2016 DB</t>
  </si>
  <si>
    <t>SQL Server 2016 Express</t>
  </si>
  <si>
    <t>13.0.1601.5</t>
  </si>
  <si>
    <t>8.0.6004</t>
  </si>
  <si>
    <t>SM Win server (Win 2008 R2) and Client (Windows 8.1 x32) in different machines</t>
  </si>
  <si>
    <t>1 issue found (42004)</t>
  </si>
  <si>
    <t>2016.07.07</t>
  </si>
  <si>
    <t xml:space="preserve">
Microsoft SQL Server 2016 (RTM) - 13.0.1601.5 (X64) </t>
  </si>
  <si>
    <t>Server 2008 R2 /Win 8.1, Chrome</t>
  </si>
  <si>
    <r>
      <t xml:space="preserve">The objective of the test was to verify that SQL Express 2016 that is normally used as a Travel DB for CRM clients also can be used as the main DB for the CRM clients.
Ligh smoke test has been carried out. 
Tested areas and components were as follows : Company, contact, Sale, Documents (Template variables), Reports
</t>
    </r>
    <r>
      <rPr>
        <b/>
        <sz val="10"/>
        <rFont val="Arial"/>
        <family val="2"/>
      </rPr>
      <t>DB Setup : Tested functionalities :-</t>
    </r>
    <r>
      <rPr>
        <sz val="10"/>
        <rFont val="Arial"/>
        <family val="2"/>
      </rPr>
      <t xml:space="preserve">
Export database to a file
Import a database from a file
Inspect a database or an export file
Rebuild SAINT counters and statuses
Reporter Studio :
Create a new report
Preview report in CRM client
Ribbons : Word, Excel, PowerPoint
Archive documents
Ribbon functionalities - Create a sale, Add project members, Show similar documents, Archive as PDF, Create Task
Maillink - Outlook 2013
Archive a mail
Archive a mail with attachments
Search for sender
 </t>
    </r>
  </si>
  <si>
    <t>Light smoke test has been carried out. 
Tested areas and components were as follows : Main areas of CS (Ex: Request, Company, contact, Selection) and Mailing
 - Run Ejtermsetup against the database version
 - Create extra tables under System Design
Create extra fields
 - "Find requests", perform a full text search 
 - Using DBSetup, perform SDA export and import of CS data (especially with extra tables and fields).
 - Perform data insertions (ex: create ticket, company, contact)
 - Send out  Mailing to large customer base
 - Create a document mailing</t>
  </si>
  <si>
    <r>
      <t xml:space="preserve"> </t>
    </r>
    <r>
      <rPr>
        <sz val="10"/>
        <color theme="1"/>
        <rFont val="Arial"/>
        <family val="2"/>
      </rPr>
      <t xml:space="preserve">Client (Windows 8.1 x64) </t>
    </r>
  </si>
  <si>
    <t>Import: when network is slow there is a time out with a large number of rows. but import works fine otherwise. tried contact import up to 10,000.</t>
  </si>
  <si>
    <t xml:space="preserve">DB compatibility test for Web was carried out.
The objective of the test was to verify that SQL Express 2016 is compatible with  SM Web, webtools, MailLink 
Ligh smoke test has been carried out. 
Tested areas and components were as follows : Company, contact, Sale, Documents (Template variables), Reports
Admin
Rebuild SAINT counters and statuses
import reports
Import contacts, all input sources (Not ERP)
Import products
Udef
Doc templates
ERP Sync
Set up mapping on customer/supplier and project
import customer or supplier by erp
connect and disconnect supplier/customer and project
Reporter 
Import reports (\\osl-file-01\felles\Kirsti\Rapporter\QA_TestRapporter)
"Preview (Add, Edit, Delete criteria)"
Run Cross Table reports
Dashboard
Create a new/edit/delete dashboard
Create a new/edit/delete tile
Copy an existing tile
Webtools
Create mail from SuperOffice
Archive mail from mailclient
Open preferences, verify document templates boxes are populated
Archive selected mail - verify search functionality in search boxes
Uninstall maillink
Doclink (trayapp)
New installation/upgrade
Create/Edit/Delete document, have more than one doc open at the same time
Alarm, open appointment from alarm toast
Login from owl
Maillink - Outlook 2013
Archive a mail
Archive a mail with attachments
Search for sender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</si>
</sst>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b/>
      <sz val="18"/>
      <name val="Arial"/>
      <family val="2"/>
    </font>
    <font>
      <b/>
      <sz val="10"/>
      <name val="Arial"/>
      <family val="2"/>
    </font>
    <font>
      <b/>
      <sz val="11"/>
      <name val="Arial"/>
      <family val="2"/>
    </font>
    <font>
      <i/>
      <sz val="8"/>
      <name val="Arial"/>
      <family val="2"/>
    </font>
    <font>
      <b/>
      <sz val="16"/>
      <name val="Arial"/>
      <family val="2"/>
    </font>
    <font>
      <sz val="10"/>
      <color theme="0"/>
      <name val="Arial"/>
      <family val="2"/>
    </font>
    <font>
      <b/>
      <sz val="10"/>
      <name val="Calibri"/>
      <family val="2"/>
      <scheme val="minor"/>
    </font>
    <font>
      <b/>
      <sz val="10"/>
      <color rgb="FF000000"/>
      <name val="Calibri"/>
      <family val="2"/>
      <scheme val="minor"/>
    </font>
    <font>
      <sz val="10"/>
      <name val="Calibri"/>
      <family val="2"/>
      <scheme val="minor"/>
    </font>
    <font>
      <i/>
      <sz val="10"/>
      <color theme="3" tint="0.39997558519241921"/>
      <name val="Calibri"/>
      <family val="2"/>
      <scheme val="minor"/>
    </font>
    <font>
      <b/>
      <sz val="12"/>
      <name val="Calibri"/>
      <family val="2"/>
      <scheme val="minor"/>
    </font>
    <font>
      <sz val="9"/>
      <color rgb="FF222222"/>
      <name val="Tahoma"/>
      <family val="2"/>
    </font>
    <font>
      <b/>
      <sz val="13"/>
      <name val="Arial"/>
      <family val="2"/>
    </font>
    <font>
      <sz val="11"/>
      <color rgb="FF006100"/>
      <name val="Calibri"/>
      <family val="2"/>
      <scheme val="minor"/>
    </font>
    <font>
      <b/>
      <sz val="14"/>
      <color theme="1"/>
      <name val="Arial"/>
      <family val="2"/>
    </font>
    <font>
      <sz val="10"/>
      <color theme="1"/>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theme="1" tint="0.499984740745262"/>
        <bgColor indexed="64"/>
      </patternFill>
    </fill>
    <fill>
      <patternFill patternType="solid">
        <fgColor rgb="FFC6EFCE"/>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s>
  <cellStyleXfs count="3">
    <xf numFmtId="0" fontId="0" fillId="0" borderId="0"/>
    <xf numFmtId="0" fontId="1" fillId="0" borderId="0"/>
    <xf numFmtId="0" fontId="15" fillId="8" borderId="0" applyNumberFormat="0" applyBorder="0" applyAlignment="0" applyProtection="0"/>
  </cellStyleXfs>
  <cellXfs count="76">
    <xf numFmtId="0" fontId="0" fillId="0" borderId="0" xfId="0"/>
    <xf numFmtId="0" fontId="1" fillId="0" borderId="0" xfId="0" applyFont="1" applyAlignment="1"/>
    <xf numFmtId="0" fontId="1" fillId="0" borderId="0" xfId="0" applyFont="1"/>
    <xf numFmtId="0" fontId="4" fillId="0" borderId="0" xfId="0" applyFont="1" applyAlignment="1">
      <alignment horizontal="right"/>
    </xf>
    <xf numFmtId="0" fontId="3" fillId="2" borderId="1" xfId="0" applyFont="1" applyFill="1" applyBorder="1" applyAlignment="1">
      <alignment horizontal="center"/>
    </xf>
    <xf numFmtId="0" fontId="0" fillId="0" borderId="0" xfId="0" applyBorder="1"/>
    <xf numFmtId="0" fontId="5" fillId="0" borderId="0" xfId="0" applyFont="1" applyBorder="1" applyAlignment="1">
      <alignment vertical="top"/>
    </xf>
    <xf numFmtId="0" fontId="4" fillId="0" borderId="0" xfId="0" applyFont="1" applyBorder="1" applyAlignment="1">
      <alignment horizontal="right"/>
    </xf>
    <xf numFmtId="0" fontId="3" fillId="3" borderId="1" xfId="0" applyFont="1" applyFill="1" applyBorder="1"/>
    <xf numFmtId="0" fontId="3" fillId="4" borderId="4" xfId="0" applyFont="1" applyFill="1" applyBorder="1" applyAlignment="1">
      <alignment horizontal="left" vertical="top"/>
    </xf>
    <xf numFmtId="0" fontId="3" fillId="4" borderId="3" xfId="0" applyFont="1" applyFill="1" applyBorder="1" applyAlignment="1">
      <alignment horizontal="left" vertical="top" wrapText="1"/>
    </xf>
    <xf numFmtId="0" fontId="3" fillId="4" borderId="3" xfId="0" applyFont="1" applyFill="1" applyBorder="1" applyAlignment="1">
      <alignment horizontal="left" vertical="top"/>
    </xf>
    <xf numFmtId="0" fontId="1" fillId="0" borderId="0" xfId="0" applyFont="1" applyAlignment="1">
      <alignment horizontal="left" vertical="top"/>
    </xf>
    <xf numFmtId="0" fontId="3" fillId="4" borderId="2" xfId="0" applyFont="1" applyFill="1" applyBorder="1" applyAlignment="1">
      <alignment horizontal="left" vertical="top" wrapText="1"/>
    </xf>
    <xf numFmtId="0" fontId="7" fillId="0" borderId="0" xfId="0" applyFont="1" applyAlignment="1">
      <alignment horizontal="left" vertical="top"/>
    </xf>
    <xf numFmtId="0" fontId="10" fillId="0" borderId="0" xfId="0" applyFont="1"/>
    <xf numFmtId="0" fontId="1" fillId="0" borderId="0" xfId="0" applyFont="1" applyAlignment="1">
      <alignment wrapText="1"/>
    </xf>
    <xf numFmtId="0" fontId="3" fillId="4" borderId="2"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Fill="1" applyBorder="1"/>
    <xf numFmtId="0" fontId="1" fillId="0" borderId="0" xfId="0" applyFont="1" applyFill="1" applyBorder="1"/>
    <xf numFmtId="14" fontId="8" fillId="0" borderId="15" xfId="0" applyNumberFormat="1" applyFont="1" applyFill="1" applyBorder="1" applyAlignment="1">
      <alignment horizontal="left" vertical="top" wrapText="1"/>
    </xf>
    <xf numFmtId="14" fontId="8" fillId="0" borderId="14" xfId="0" applyNumberFormat="1" applyFont="1" applyFill="1" applyBorder="1" applyAlignment="1">
      <alignment horizontal="left" vertical="top" wrapText="1"/>
    </xf>
    <xf numFmtId="0" fontId="3" fillId="4" borderId="12" xfId="0" applyFont="1" applyFill="1" applyBorder="1" applyAlignment="1">
      <alignment horizontal="left" vertical="top"/>
    </xf>
    <xf numFmtId="0" fontId="3" fillId="2" borderId="1" xfId="0" applyFont="1" applyFill="1" applyBorder="1"/>
    <xf numFmtId="0" fontId="0" fillId="0" borderId="0" xfId="0" applyAlignment="1">
      <alignment wrapText="1"/>
    </xf>
    <xf numFmtId="0" fontId="7" fillId="0" borderId="0" xfId="0" applyFont="1" applyAlignment="1">
      <alignment wrapText="1"/>
    </xf>
    <xf numFmtId="0" fontId="0" fillId="0" borderId="0" xfId="0" applyBorder="1" applyAlignment="1">
      <alignment wrapText="1"/>
    </xf>
    <xf numFmtId="0" fontId="1" fillId="0" borderId="0" xfId="0" applyFont="1" applyAlignment="1">
      <alignment horizontal="center"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Fill="1" applyBorder="1" applyAlignment="1">
      <alignment wrapText="1"/>
    </xf>
    <xf numFmtId="0" fontId="1" fillId="6" borderId="1" xfId="0" applyFont="1" applyFill="1" applyBorder="1" applyAlignment="1">
      <alignment wrapText="1"/>
    </xf>
    <xf numFmtId="0" fontId="1" fillId="0" borderId="1" xfId="0" applyFont="1" applyFill="1" applyBorder="1" applyAlignment="1">
      <alignment vertical="top" wrapText="1"/>
    </xf>
    <xf numFmtId="0" fontId="14" fillId="7" borderId="0" xfId="0" applyFont="1" applyFill="1" applyAlignment="1">
      <alignment horizontal="center" wrapText="1"/>
    </xf>
    <xf numFmtId="0" fontId="14" fillId="2" borderId="1" xfId="0" applyFont="1" applyFill="1" applyBorder="1" applyAlignment="1">
      <alignment horizontal="center" wrapText="1"/>
    </xf>
    <xf numFmtId="0" fontId="15" fillId="8" borderId="1" xfId="2" applyBorder="1" applyAlignment="1">
      <alignment horizontal="center" vertical="center"/>
    </xf>
    <xf numFmtId="0" fontId="3" fillId="0" borderId="0" xfId="0" applyFont="1" applyBorder="1" applyAlignment="1">
      <alignment horizontal="left"/>
    </xf>
    <xf numFmtId="0" fontId="16" fillId="0" borderId="1" xfId="0" applyFont="1" applyBorder="1"/>
    <xf numFmtId="14" fontId="8" fillId="0" borderId="6" xfId="0" applyNumberFormat="1" applyFont="1" applyFill="1" applyBorder="1" applyAlignment="1">
      <alignment horizontal="left" vertical="top" wrapText="1"/>
    </xf>
    <xf numFmtId="0" fontId="1" fillId="0" borderId="16" xfId="0" applyFont="1" applyFill="1" applyBorder="1" applyAlignment="1">
      <alignment wrapText="1"/>
    </xf>
    <xf numFmtId="14" fontId="13" fillId="0" borderId="1" xfId="0" applyNumberFormat="1" applyFont="1" applyBorder="1"/>
    <xf numFmtId="14" fontId="13" fillId="0" borderId="1" xfId="0" applyNumberFormat="1" applyFont="1" applyBorder="1" applyAlignment="1">
      <alignment wrapText="1"/>
    </xf>
    <xf numFmtId="0" fontId="16" fillId="0" borderId="1" xfId="0" applyFont="1" applyBorder="1" applyAlignment="1">
      <alignment wrapText="1"/>
    </xf>
    <xf numFmtId="0" fontId="1" fillId="0" borderId="1" xfId="0" applyFont="1" applyBorder="1" applyAlignment="1">
      <alignment vertical="top" wrapText="1"/>
    </xf>
    <xf numFmtId="0" fontId="6" fillId="0" borderId="0" xfId="0" applyFont="1" applyAlignment="1">
      <alignment horizontal="center"/>
    </xf>
    <xf numFmtId="0" fontId="10" fillId="5" borderId="12" xfId="0" applyFont="1" applyFill="1" applyBorder="1" applyAlignment="1">
      <alignment horizontal="left" vertical="top" wrapText="1"/>
    </xf>
    <xf numFmtId="0" fontId="10" fillId="0" borderId="13" xfId="0" applyFont="1" applyBorder="1" applyAlignment="1">
      <alignment horizontal="left" vertical="top"/>
    </xf>
    <xf numFmtId="0" fontId="10" fillId="5" borderId="8" xfId="0" applyFont="1" applyFill="1" applyBorder="1" applyAlignment="1">
      <alignment horizontal="left" vertical="top" wrapText="1"/>
    </xf>
    <xf numFmtId="0" fontId="10" fillId="0" borderId="9" xfId="0" applyFont="1" applyBorder="1" applyAlignment="1">
      <alignment horizontal="left" vertical="top"/>
    </xf>
    <xf numFmtId="0" fontId="10" fillId="5" borderId="10" xfId="0" applyFont="1" applyFill="1" applyBorder="1" applyAlignment="1">
      <alignment horizontal="left" vertical="top" wrapText="1"/>
    </xf>
    <xf numFmtId="0" fontId="10" fillId="0" borderId="11" xfId="0" applyFont="1" applyBorder="1" applyAlignment="1">
      <alignment horizontal="left" vertical="top"/>
    </xf>
    <xf numFmtId="0" fontId="2" fillId="0" borderId="0" xfId="1" applyFont="1" applyFill="1" applyAlignment="1">
      <alignment horizontal="center" vertical="center"/>
    </xf>
    <xf numFmtId="0" fontId="0" fillId="0" borderId="0" xfId="0" applyAlignment="1">
      <alignment vertical="center"/>
    </xf>
    <xf numFmtId="0" fontId="3" fillId="4" borderId="2"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4" xfId="0" applyFont="1" applyFill="1" applyBorder="1" applyAlignment="1">
      <alignment horizontal="lef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12" xfId="0" applyFont="1" applyBorder="1" applyAlignment="1">
      <alignment vertical="top" wrapText="1"/>
    </xf>
    <xf numFmtId="0" fontId="11" fillId="0" borderId="13"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11" xfId="0" applyFont="1" applyBorder="1" applyAlignment="1">
      <alignment vertical="top" wrapText="1"/>
    </xf>
    <xf numFmtId="0" fontId="10" fillId="0" borderId="13" xfId="0" applyFont="1" applyBorder="1" applyAlignment="1">
      <alignment vertical="top" wrapText="1"/>
    </xf>
    <xf numFmtId="0" fontId="10" fillId="5" borderId="5" xfId="0" applyFont="1" applyFill="1" applyBorder="1" applyAlignment="1">
      <alignment horizontal="left" vertical="top" wrapText="1"/>
    </xf>
    <xf numFmtId="0" fontId="10" fillId="0" borderId="6"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9" fillId="4" borderId="5" xfId="0" applyFont="1" applyFill="1" applyBorder="1" applyAlignment="1">
      <alignment horizontal="center" vertical="top" wrapText="1"/>
    </xf>
    <xf numFmtId="0" fontId="10" fillId="4" borderId="6" xfId="0" applyFont="1" applyFill="1" applyBorder="1" applyAlignment="1">
      <alignment vertical="top"/>
    </xf>
    <xf numFmtId="0" fontId="15" fillId="8" borderId="8" xfId="2" applyBorder="1" applyAlignment="1">
      <alignment horizontal="center"/>
    </xf>
    <xf numFmtId="0" fontId="15" fillId="8" borderId="9" xfId="2" applyBorder="1"/>
    <xf numFmtId="0" fontId="10" fillId="0" borderId="3" xfId="0" applyFont="1" applyBorder="1" applyAlignment="1">
      <alignment horizontal="left" vertical="top" wrapText="1"/>
    </xf>
    <xf numFmtId="0" fontId="12" fillId="0" borderId="3" xfId="0" applyFont="1" applyBorder="1" applyAlignment="1">
      <alignment horizontal="left" vertical="top" wrapText="1"/>
    </xf>
  </cellXfs>
  <cellStyles count="3">
    <cellStyle name="Good" xfId="2" builtinId="26"/>
    <cellStyle name="Normal" xfId="0" builtinId="0"/>
    <cellStyle name="Normal 2" xfId="1"/>
  </cellStyles>
  <dxfs count="7">
    <dxf>
      <font>
        <color theme="0"/>
      </font>
      <fill>
        <patternFill patternType="none">
          <bgColor auto="1"/>
        </patternFill>
      </fill>
      <border>
        <left/>
        <right/>
        <top/>
        <bottom/>
        <vertical/>
        <horizontal/>
      </border>
    </dxf>
    <dxf>
      <font>
        <color theme="0"/>
      </font>
    </dxf>
    <dxf>
      <font>
        <strike val="0"/>
        <color auto="1"/>
      </font>
    </dxf>
    <dxf>
      <font>
        <color rgb="FF00B050"/>
      </font>
    </dxf>
    <dxf>
      <fill>
        <patternFill>
          <bgColor theme="6" tint="0.39994506668294322"/>
        </patternFill>
      </fill>
    </dxf>
    <dxf>
      <fill>
        <patternFill>
          <bgColor theme="9" tint="0.39994506668294322"/>
        </patternFill>
      </fill>
    </dxf>
    <dxf>
      <font>
        <color theme="4" tint="0.7999816888943144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16" fmlaLink="$C$4" fmlaRange="Details!$A$3:$A$5" noThreeD="1" sel="3"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1543050</xdr:colOff>
          <xdr:row>3</xdr:row>
          <xdr:rowOff>0</xdr:rowOff>
        </xdr:from>
        <xdr:to>
          <xdr:col>2</xdr:col>
          <xdr:colOff>1962150</xdr:colOff>
          <xdr:row>4</xdr:row>
          <xdr:rowOff>9525</xdr:rowOff>
        </xdr:to>
        <xdr:sp macro="" textlink="">
          <xdr:nvSpPr>
            <xdr:cNvPr id="1034" name="Drop Down 10" hidden="1">
              <a:extLst>
                <a:ext uri="{63B3BB69-23CF-44E3-9099-C40C66FF867C}">
                  <a14:compatExt spid="_x0000_s10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1"/>
  <sheetViews>
    <sheetView showGridLines="0" workbookViewId="0">
      <selection activeCell="E17" sqref="E17"/>
    </sheetView>
  </sheetViews>
  <sheetFormatPr defaultRowHeight="12.75" x14ac:dyDescent="0.2"/>
  <cols>
    <col min="1" max="1" width="3" customWidth="1"/>
    <col min="2" max="2" width="12.140625" customWidth="1"/>
    <col min="3" max="3" width="52.7109375" customWidth="1"/>
    <col min="4" max="4" width="25.7109375" customWidth="1"/>
    <col min="5" max="5" width="25.85546875" customWidth="1"/>
    <col min="6" max="6" width="20.28515625" customWidth="1"/>
  </cols>
  <sheetData>
    <row r="4" spans="3:4" ht="20.25" x14ac:dyDescent="0.3">
      <c r="C4" s="45" t="s">
        <v>16</v>
      </c>
      <c r="D4" s="45"/>
    </row>
    <row r="8" spans="3:4" x14ac:dyDescent="0.2">
      <c r="C8" s="8" t="s">
        <v>12</v>
      </c>
      <c r="D8" s="4" t="s">
        <v>42</v>
      </c>
    </row>
    <row r="9" spans="3:4" ht="15" x14ac:dyDescent="0.2">
      <c r="C9" s="24" t="s">
        <v>34</v>
      </c>
      <c r="D9" s="36" t="s">
        <v>38</v>
      </c>
    </row>
    <row r="10" spans="3:4" ht="15" x14ac:dyDescent="0.2">
      <c r="C10" s="24" t="s">
        <v>35</v>
      </c>
      <c r="D10" s="36" t="s">
        <v>38</v>
      </c>
    </row>
    <row r="11" spans="3:4" ht="15" x14ac:dyDescent="0.2">
      <c r="C11" s="24" t="s">
        <v>36</v>
      </c>
      <c r="D11" s="36" t="s">
        <v>38</v>
      </c>
    </row>
  </sheetData>
  <mergeCells count="1">
    <mergeCell ref="C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31"/>
  <sheetViews>
    <sheetView showGridLines="0" topLeftCell="A4" workbookViewId="0">
      <selection activeCell="C15" sqref="C15:D15"/>
    </sheetView>
  </sheetViews>
  <sheetFormatPr defaultRowHeight="12.75" x14ac:dyDescent="0.2"/>
  <cols>
    <col min="1" max="1" width="5.140625" customWidth="1"/>
    <col min="2" max="2" width="23.28515625" customWidth="1"/>
    <col min="3" max="3" width="45.7109375" customWidth="1"/>
    <col min="4" max="4" width="15.7109375" customWidth="1"/>
    <col min="6" max="6" width="45" customWidth="1"/>
  </cols>
  <sheetData>
    <row r="2" spans="2:6" ht="23.25" x14ac:dyDescent="0.2">
      <c r="B2" s="52" t="s">
        <v>33</v>
      </c>
      <c r="C2" s="52"/>
      <c r="D2" s="53"/>
      <c r="E2" s="1"/>
      <c r="F2" s="1"/>
    </row>
    <row r="3" spans="2:6" x14ac:dyDescent="0.2">
      <c r="C3" s="2"/>
    </row>
    <row r="4" spans="2:6" ht="15" x14ac:dyDescent="0.25">
      <c r="B4" s="7" t="s">
        <v>11</v>
      </c>
      <c r="C4" s="14">
        <v>3</v>
      </c>
      <c r="D4" s="37"/>
    </row>
    <row r="5" spans="2:6" ht="15.75" thickBot="1" x14ac:dyDescent="0.3">
      <c r="B5" s="3"/>
      <c r="C5" s="6" t="s">
        <v>15</v>
      </c>
    </row>
    <row r="6" spans="2:6" ht="15" customHeight="1" thickBot="1" x14ac:dyDescent="0.25">
      <c r="B6" s="13" t="s">
        <v>0</v>
      </c>
      <c r="C6" s="68" t="str">
        <f>IF(ISBLANK(VLOOKUP($C$4,Details!$B$3:$O$7,2,FALSE)),"errorMSG",VLOOKUP($C$4,Details!B3:$O$7,2,FALSE))</f>
        <v>SQL Server 2016 Express</v>
      </c>
      <c r="D6" s="69"/>
    </row>
    <row r="7" spans="2:6" ht="28.5" customHeight="1" thickBot="1" x14ac:dyDescent="0.25">
      <c r="B7" s="17" t="s">
        <v>2</v>
      </c>
      <c r="C7" s="68" t="s">
        <v>48</v>
      </c>
      <c r="D7" s="69"/>
      <c r="F7" s="2"/>
    </row>
    <row r="8" spans="2:6" ht="14.25" customHeight="1" thickBot="1" x14ac:dyDescent="0.25">
      <c r="B8" s="10" t="s">
        <v>1</v>
      </c>
      <c r="C8" s="68" t="s">
        <v>47</v>
      </c>
      <c r="D8" s="69"/>
      <c r="F8" s="2"/>
    </row>
    <row r="9" spans="2:6" s="19" customFormat="1" ht="21" customHeight="1" thickBot="1" x14ac:dyDescent="0.25">
      <c r="B9" s="18"/>
      <c r="C9" s="21"/>
      <c r="D9" s="22"/>
      <c r="F9" s="20"/>
    </row>
    <row r="10" spans="2:6" ht="14.25" customHeight="1" thickBot="1" x14ac:dyDescent="0.25">
      <c r="B10" s="10" t="s">
        <v>19</v>
      </c>
      <c r="C10" s="74" t="str">
        <f>IF(ISBLANK(VLOOKUP($C$4,Details!$B$3:$O$6,5,FALSE)),"errorMSG",VLOOKUP($C$4,Details!$B$3:$O$6,5,FALSE))</f>
        <v>CS /Mailings</v>
      </c>
      <c r="D10" s="74"/>
      <c r="F10" s="2"/>
    </row>
    <row r="11" spans="2:6" ht="14.25" customHeight="1" thickBot="1" x14ac:dyDescent="0.25">
      <c r="B11" s="10" t="s">
        <v>20</v>
      </c>
      <c r="C11" s="75" t="s">
        <v>44</v>
      </c>
      <c r="D11" s="75"/>
      <c r="F11" s="2"/>
    </row>
    <row r="12" spans="2:6" s="19" customFormat="1" ht="22.5" customHeight="1" thickBot="1" x14ac:dyDescent="0.25">
      <c r="B12" s="18"/>
      <c r="C12" s="22"/>
      <c r="D12" s="39"/>
      <c r="F12" s="20"/>
    </row>
    <row r="13" spans="2:6" ht="33" customHeight="1" thickBot="1" x14ac:dyDescent="0.25">
      <c r="B13" s="10" t="s">
        <v>13</v>
      </c>
      <c r="C13" s="70" t="str">
        <f>IF(ISBLANK(VLOOKUP($C$4,Details!$B$3:$O$6,7,FALSE)),"errorMSG",VLOOKUP($C$4,Details!$B$3:$O$6,7,FALSE))</f>
        <v>Server 2008 R2 /Win 8.1, Chrome</v>
      </c>
      <c r="D13" s="71"/>
    </row>
    <row r="14" spans="2:6" ht="15.75" thickBot="1" x14ac:dyDescent="0.3">
      <c r="B14" s="9" t="s">
        <v>14</v>
      </c>
      <c r="C14" s="72" t="str">
        <f>IF(ISBLANK(VLOOKUP($C$4,Details!$B$3:$O$6,8,FALSE)),"errorMSG",VLOOKUP($C$4,Details!$B$3:$O$6,8,FALSE))</f>
        <v>Passed</v>
      </c>
      <c r="D14" s="73"/>
    </row>
    <row r="15" spans="2:6" ht="68.25" customHeight="1" thickBot="1" x14ac:dyDescent="0.25">
      <c r="B15" s="23" t="s">
        <v>7</v>
      </c>
      <c r="C15" s="57" t="str">
        <f>IF(ISBLANK(VLOOKUP($C$4,Details!$B$3:$O$6,9,FALSE)),"errorMSG",VLOOKUP($C$4,Details!$B$3:$O$6,9,FALSE))</f>
        <v>Light smoke test has been carried out. 
Tested areas and components were as follows : Main areas of CS (Ex: Request, Company, contact, Selection) and Mailing
 - Run Ejtermsetup against the database version
 - Create extra tables under System Design
Create extra fields
 - "Find requests", perform a full text search 
 - Using DBSetup, perform SDA export and import of CS data (especially with extra tables and fields).
 - Perform data insertions (ex: create ticket, company, contact)
 - Send out  Mailing to large customer base
 - Create a document mailing</v>
      </c>
      <c r="D15" s="58"/>
    </row>
    <row r="16" spans="2:6" ht="94.5" customHeight="1" thickBot="1" x14ac:dyDescent="0.25">
      <c r="B16" s="10" t="s">
        <v>4</v>
      </c>
      <c r="C16" s="59" t="str">
        <f>IF(ISBLANK(VLOOKUP($C$4,Details!$B$3:$O$6,10,FALSE)),"errorMSG",VLOOKUP($C$4,Details!$B$3:$O$6,10,FALSE))</f>
        <v xml:space="preserve">No special behavior was observed. </v>
      </c>
      <c r="D16" s="60"/>
    </row>
    <row r="17" spans="2:4" ht="74.25" customHeight="1" thickBot="1" x14ac:dyDescent="0.25">
      <c r="B17" s="11" t="s">
        <v>5</v>
      </c>
      <c r="C17" s="57" t="str">
        <f>IF(ISBLANK(VLOOKUP($C$4,Details!$B$3:$O$6,11,FALSE)),"errorMSG",VLOOKUP($C$4,Details!$B$3:$O$6,11,FALSE))</f>
        <v>No issues found</v>
      </c>
      <c r="D17" s="58"/>
    </row>
    <row r="18" spans="2:4" ht="22.5" customHeight="1" x14ac:dyDescent="0.2">
      <c r="B18" s="54" t="s">
        <v>3</v>
      </c>
      <c r="C18" s="61" t="str">
        <f>IF(ISBLANK(VLOOKUP($C$4,Details!$B$3:$O$6,12,FALSE)),"errorMSG",VLOOKUP($C$4,Details!$B$3:$O$6,12,FALSE))</f>
        <v>No issue found</v>
      </c>
      <c r="D18" s="62"/>
    </row>
    <row r="19" spans="2:4" x14ac:dyDescent="0.2">
      <c r="B19" s="55"/>
      <c r="C19" s="63"/>
      <c r="D19" s="64"/>
    </row>
    <row r="20" spans="2:4" ht="50.25" customHeight="1" thickBot="1" x14ac:dyDescent="0.25">
      <c r="B20" s="56"/>
      <c r="C20" s="59"/>
      <c r="D20" s="65"/>
    </row>
    <row r="21" spans="2:4" ht="54" customHeight="1" thickBot="1" x14ac:dyDescent="0.25">
      <c r="B21" s="9" t="s">
        <v>17</v>
      </c>
      <c r="C21" s="66" t="str">
        <f>IF(ISBLANK(VLOOKUP($C$4,Details!$B$3:$O$6,14,FALSE)),"errorMSG",VLOOKUP($C$4,Details!$B$3:$O$6,14,FALSE))</f>
        <v>Executed compatibility test cases and smoke test</v>
      </c>
      <c r="D21" s="67"/>
    </row>
    <row r="22" spans="2:4" x14ac:dyDescent="0.2">
      <c r="B22" s="12"/>
      <c r="C22" s="15"/>
      <c r="D22" s="15"/>
    </row>
    <row r="23" spans="2:4" ht="13.5" thickBot="1" x14ac:dyDescent="0.25">
      <c r="B23" s="12"/>
      <c r="C23" s="15"/>
      <c r="D23" s="15"/>
    </row>
    <row r="24" spans="2:4" ht="13.5" customHeight="1" x14ac:dyDescent="0.2">
      <c r="B24" s="54" t="s">
        <v>6</v>
      </c>
      <c r="C24" s="48" t="str">
        <f>IF(ISBLANK(VLOOKUP($C$4,Details!$B$3:$O$6,13,FALSE)),"errorMSG",VLOOKUP($C$4,Details!$B$3:$O$6,13,FALSE))</f>
        <v>No Issues found</v>
      </c>
      <c r="D24" s="49"/>
    </row>
    <row r="25" spans="2:4" x14ac:dyDescent="0.2">
      <c r="B25" s="55"/>
      <c r="C25" s="50"/>
      <c r="D25" s="51"/>
    </row>
    <row r="26" spans="2:4" x14ac:dyDescent="0.2">
      <c r="B26" s="55"/>
      <c r="C26" s="50"/>
      <c r="D26" s="51"/>
    </row>
    <row r="27" spans="2:4" ht="13.5" thickBot="1" x14ac:dyDescent="0.25">
      <c r="B27" s="56"/>
      <c r="C27" s="46"/>
      <c r="D27" s="47"/>
    </row>
    <row r="30" spans="2:4" x14ac:dyDescent="0.2">
      <c r="D30" s="5"/>
    </row>
    <row r="31" spans="2:4" x14ac:dyDescent="0.2">
      <c r="C31" s="5"/>
    </row>
  </sheetData>
  <mergeCells count="19">
    <mergeCell ref="C11:D11"/>
    <mergeCell ref="C8:D8"/>
    <mergeCell ref="C26:D26"/>
    <mergeCell ref="C27:D27"/>
    <mergeCell ref="C24:D24"/>
    <mergeCell ref="C25:D25"/>
    <mergeCell ref="B2:D2"/>
    <mergeCell ref="B24:B27"/>
    <mergeCell ref="C15:D15"/>
    <mergeCell ref="B18:B20"/>
    <mergeCell ref="C17:D17"/>
    <mergeCell ref="C16:D16"/>
    <mergeCell ref="C18:D20"/>
    <mergeCell ref="C21:D21"/>
    <mergeCell ref="C6:D6"/>
    <mergeCell ref="C7:D7"/>
    <mergeCell ref="C13:D13"/>
    <mergeCell ref="C14:D14"/>
    <mergeCell ref="C10:D10"/>
  </mergeCells>
  <conditionalFormatting sqref="C13:D13">
    <cfRule type="cellIs" dxfId="6" priority="3" operator="equal">
      <formula>0</formula>
    </cfRule>
  </conditionalFormatting>
  <conditionalFormatting sqref="C14:D14">
    <cfRule type="cellIs" dxfId="5" priority="17" operator="equal">
      <formula>"Fail"</formula>
    </cfRule>
    <cfRule type="cellIs" dxfId="4" priority="18" operator="equal">
      <formula>"Pass"</formula>
    </cfRule>
  </conditionalFormatting>
  <conditionalFormatting sqref="C24:D27">
    <cfRule type="cellIs" dxfId="3" priority="8" operator="equal">
      <formula>"No issues found"</formula>
    </cfRule>
    <cfRule type="cellIs" dxfId="2" priority="9" operator="notEqual">
      <formula>"No issues found"</formula>
    </cfRule>
  </conditionalFormatting>
  <conditionalFormatting sqref="C6:D27">
    <cfRule type="cellIs" dxfId="1" priority="4" operator="equal">
      <formula>0</formula>
    </cfRule>
  </conditionalFormatting>
  <conditionalFormatting sqref="C6:D27">
    <cfRule type="cellIs" dxfId="0" priority="1" operator="equal">
      <formula>"errorMSG"</formula>
    </cfRule>
  </conditionalFormatting>
  <pageMargins left="0.70866141732283472" right="0.70866141732283472" top="0.74803149606299213" bottom="0.74803149606299213" header="0.31496062992125984" footer="0.31496062992125984"/>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34" r:id="rId4" name="Drop Down 10">
              <controlPr defaultSize="0" autoLine="0" autoPict="0">
                <anchor>
                  <from>
                    <xdr:col>1</xdr:col>
                    <xdr:colOff>1543050</xdr:colOff>
                    <xdr:row>3</xdr:row>
                    <xdr:rowOff>0</xdr:rowOff>
                  </from>
                  <to>
                    <xdr:col>2</xdr:col>
                    <xdr:colOff>1962150</xdr:colOff>
                    <xdr:row>4</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topLeftCell="A4" zoomScale="80" zoomScaleNormal="80" workbookViewId="0">
      <selection activeCell="H4" sqref="H4"/>
    </sheetView>
  </sheetViews>
  <sheetFormatPr defaultRowHeight="12.75" x14ac:dyDescent="0.2"/>
  <cols>
    <col min="1" max="1" width="24.85546875" style="25" bestFit="1" customWidth="1"/>
    <col min="2" max="2" width="4.28515625" style="25" customWidth="1"/>
    <col min="3" max="3" width="31.5703125" style="25" customWidth="1"/>
    <col min="4" max="4" width="19.85546875" style="25" customWidth="1"/>
    <col min="5" max="5" width="12.42578125" style="25" bestFit="1" customWidth="1"/>
    <col min="6" max="6" width="24.42578125" style="25" customWidth="1"/>
    <col min="7" max="7" width="19.7109375" style="25" customWidth="1"/>
    <col min="8" max="8" width="40.85546875" style="25" customWidth="1"/>
    <col min="9" max="9" width="22.85546875" style="25" customWidth="1"/>
    <col min="10" max="10" width="43" style="25" customWidth="1"/>
    <col min="11" max="11" width="39" style="25" bestFit="1" customWidth="1"/>
    <col min="12" max="12" width="56.140625" style="25" customWidth="1"/>
    <col min="13" max="13" width="59.28515625" style="25" customWidth="1"/>
    <col min="14" max="14" width="22.5703125" style="25" customWidth="1"/>
    <col min="15" max="15" width="22.85546875" style="25" customWidth="1"/>
    <col min="16" max="16384" width="9.140625" style="25"/>
  </cols>
  <sheetData>
    <row r="1" spans="1:15" s="26" customFormat="1" ht="16.5" x14ac:dyDescent="0.25">
      <c r="A1" s="16"/>
      <c r="B1" s="16"/>
      <c r="C1" s="34" t="s">
        <v>8</v>
      </c>
      <c r="D1" s="16"/>
      <c r="E1" s="16"/>
      <c r="F1" s="16"/>
      <c r="G1" s="28"/>
      <c r="H1" s="16"/>
      <c r="I1" s="16"/>
      <c r="J1" s="16"/>
      <c r="K1" s="16"/>
      <c r="L1" s="16"/>
      <c r="M1" s="16"/>
      <c r="N1" s="16"/>
      <c r="O1" s="16"/>
    </row>
    <row r="2" spans="1:15" s="26" customFormat="1" ht="26.25" x14ac:dyDescent="0.25">
      <c r="A2" s="29"/>
      <c r="B2" s="30"/>
      <c r="C2" s="35" t="s">
        <v>0</v>
      </c>
      <c r="D2" s="29" t="s">
        <v>2</v>
      </c>
      <c r="E2" s="29" t="s">
        <v>9</v>
      </c>
      <c r="F2" s="29" t="s">
        <v>12</v>
      </c>
      <c r="G2" s="35" t="s">
        <v>21</v>
      </c>
      <c r="H2" s="29" t="s">
        <v>13</v>
      </c>
      <c r="I2" s="29" t="s">
        <v>14</v>
      </c>
      <c r="J2" s="29" t="s">
        <v>7</v>
      </c>
      <c r="K2" s="29" t="s">
        <v>4</v>
      </c>
      <c r="L2" s="29" t="s">
        <v>5</v>
      </c>
      <c r="M2" s="29" t="s">
        <v>3</v>
      </c>
      <c r="N2" s="29" t="s">
        <v>10</v>
      </c>
      <c r="O2" s="29" t="s">
        <v>18</v>
      </c>
    </row>
    <row r="3" spans="1:15" s="26" customFormat="1" ht="409.6" customHeight="1" x14ac:dyDescent="0.25">
      <c r="A3" s="29" t="s">
        <v>23</v>
      </c>
      <c r="B3" s="30">
        <v>1</v>
      </c>
      <c r="C3" s="35" t="s">
        <v>42</v>
      </c>
      <c r="D3" s="31" t="s">
        <v>43</v>
      </c>
      <c r="E3" s="42">
        <v>42558</v>
      </c>
      <c r="F3" s="29" t="s">
        <v>24</v>
      </c>
      <c r="G3" s="43" t="s">
        <v>44</v>
      </c>
      <c r="H3" s="31" t="s">
        <v>45</v>
      </c>
      <c r="I3" s="32" t="s">
        <v>28</v>
      </c>
      <c r="J3" s="44" t="s">
        <v>50</v>
      </c>
      <c r="K3" s="29" t="s">
        <v>22</v>
      </c>
      <c r="L3" s="33" t="s">
        <v>41</v>
      </c>
      <c r="M3" s="31" t="s">
        <v>27</v>
      </c>
      <c r="N3" s="31" t="s">
        <v>46</v>
      </c>
      <c r="O3" s="29" t="s">
        <v>26</v>
      </c>
    </row>
    <row r="4" spans="1:15" s="26" customFormat="1" ht="409.6" x14ac:dyDescent="0.25">
      <c r="A4" s="29" t="s">
        <v>25</v>
      </c>
      <c r="B4" s="30">
        <v>2</v>
      </c>
      <c r="C4" s="35" t="s">
        <v>42</v>
      </c>
      <c r="D4" s="31" t="s">
        <v>43</v>
      </c>
      <c r="E4" s="41">
        <v>42558</v>
      </c>
      <c r="F4" s="29" t="s">
        <v>37</v>
      </c>
      <c r="G4" s="38" t="s">
        <v>44</v>
      </c>
      <c r="H4" s="31" t="s">
        <v>52</v>
      </c>
      <c r="I4" s="32" t="s">
        <v>28</v>
      </c>
      <c r="J4" s="29" t="s">
        <v>54</v>
      </c>
      <c r="K4" s="29" t="s">
        <v>53</v>
      </c>
      <c r="L4" s="29" t="s">
        <v>30</v>
      </c>
      <c r="M4" s="29" t="s">
        <v>31</v>
      </c>
      <c r="N4" s="40" t="s">
        <v>32</v>
      </c>
      <c r="O4" s="29" t="s">
        <v>26</v>
      </c>
    </row>
    <row r="5" spans="1:15" s="26" customFormat="1" ht="221.25" customHeight="1" x14ac:dyDescent="0.25">
      <c r="A5" s="29" t="s">
        <v>29</v>
      </c>
      <c r="B5" s="30">
        <v>3</v>
      </c>
      <c r="C5" s="35" t="s">
        <v>42</v>
      </c>
      <c r="D5" s="31" t="s">
        <v>43</v>
      </c>
      <c r="E5" s="41">
        <v>42558</v>
      </c>
      <c r="F5" s="29" t="s">
        <v>39</v>
      </c>
      <c r="G5" s="38" t="s">
        <v>44</v>
      </c>
      <c r="H5" s="29" t="s">
        <v>49</v>
      </c>
      <c r="I5" s="32" t="s">
        <v>28</v>
      </c>
      <c r="J5" s="44" t="s">
        <v>51</v>
      </c>
      <c r="K5" s="29" t="s">
        <v>22</v>
      </c>
      <c r="L5" s="29" t="s">
        <v>30</v>
      </c>
      <c r="M5" s="29" t="s">
        <v>31</v>
      </c>
      <c r="N5" s="40" t="s">
        <v>32</v>
      </c>
      <c r="O5" s="29" t="s">
        <v>40</v>
      </c>
    </row>
    <row r="12" spans="1:15" x14ac:dyDescent="0.2">
      <c r="E12" s="27"/>
      <c r="F12" s="27"/>
      <c r="G12" s="27"/>
    </row>
    <row r="13" spans="1:15" x14ac:dyDescent="0.2">
      <c r="H13" s="1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Compatibility test results</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Janith Gunasekara</dc:creator>
  <cp:lastModifiedBy>Mihiri Lekamge</cp:lastModifiedBy>
  <cp:lastPrinted>2009-09-01T13:09:32Z</cp:lastPrinted>
  <dcterms:created xsi:type="dcterms:W3CDTF">2004-10-12T05:16:39Z</dcterms:created>
  <dcterms:modified xsi:type="dcterms:W3CDTF">2016-07-29T09:20:38Z</dcterms:modified>
</cp:coreProperties>
</file>