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72.20.4.76\e\Compatibility testing\"/>
    </mc:Choice>
  </mc:AlternateContent>
  <bookViews>
    <workbookView xWindow="0" yWindow="0" windowWidth="25200" windowHeight="11985" activeTab="2"/>
  </bookViews>
  <sheets>
    <sheet name="Summary" sheetId="1" r:id="rId1"/>
    <sheet name="Compatibility test results" sheetId="2" r:id="rId2"/>
    <sheet name="Details" sheetId="3" r:id="rId3"/>
  </sheets>
  <calcPr calcId="152511"/>
  <customWorkbookViews>
    <customWorkbookView name="Chamal Asela Perera - Personal View" guid="{4A4AF396-29F6-4991-BBCB-1A366580D6C1}" mergeInterval="0" personalView="1" maximized="1" xWindow="-8" yWindow="-8" windowWidth="1696" windowHeight="1026" activeSheetId="3"/>
    <customWorkbookView name="Mihiri Lekamge - Personal View" guid="{DEA0E03A-0047-4A25-9DED-06531D175906}" mergeInterval="0" personalView="1" maximized="1" xWindow="-8" yWindow="-8" windowWidth="1696" windowHeight="1026" activeSheetId="3"/>
  </customWorkbookViews>
</workbook>
</file>

<file path=xl/calcChain.xml><?xml version="1.0" encoding="utf-8"?>
<calcChain xmlns="http://schemas.openxmlformats.org/spreadsheetml/2006/main">
  <c r="C11" i="2" l="1"/>
  <c r="C10" i="2"/>
  <c r="C6" i="2" l="1"/>
  <c r="C15" i="2" l="1"/>
  <c r="C24" i="2" l="1"/>
  <c r="C17" i="2"/>
  <c r="C13" i="2" l="1"/>
  <c r="C21" i="2" l="1"/>
  <c r="C18" i="2"/>
  <c r="C16" i="2"/>
  <c r="C14" i="2"/>
</calcChain>
</file>

<file path=xl/sharedStrings.xml><?xml version="1.0" encoding="utf-8"?>
<sst xmlns="http://schemas.openxmlformats.org/spreadsheetml/2006/main" count="95" uniqueCount="59">
  <si>
    <t>Third party Product:</t>
  </si>
  <si>
    <t>Release Date:</t>
  </si>
  <si>
    <t>Product version:</t>
  </si>
  <si>
    <t>Summary of Test Execution</t>
  </si>
  <si>
    <t>Responsiveness of the SO application tested</t>
  </si>
  <si>
    <t xml:space="preserve">Special comments </t>
  </si>
  <si>
    <t>Issues / Bugs found</t>
  </si>
  <si>
    <t>Description</t>
  </si>
  <si>
    <t>ENV1</t>
  </si>
  <si>
    <t>Release date</t>
  </si>
  <si>
    <t>Issues</t>
  </si>
  <si>
    <t xml:space="preserve">Filter By SO Product  : </t>
  </si>
  <si>
    <t>SO Product</t>
  </si>
  <si>
    <t>Environment</t>
  </si>
  <si>
    <t xml:space="preserve">Passed \ Failed </t>
  </si>
  <si>
    <t>Please select the value from the dropdown</t>
  </si>
  <si>
    <t>SUMMARY OF COMPATIBILITY TESTING</t>
  </si>
  <si>
    <t>Smoke tests run</t>
  </si>
  <si>
    <t>Smoke test run</t>
  </si>
  <si>
    <t>SuperOffice Product</t>
  </si>
  <si>
    <t>SuperOfice Version</t>
  </si>
  <si>
    <t>SO Version</t>
  </si>
  <si>
    <t xml:space="preserve">No special behavior was observed. </t>
  </si>
  <si>
    <t>Sales and Marketing - Win</t>
  </si>
  <si>
    <t>Sales and Marketing - Web</t>
  </si>
  <si>
    <t>Passed</t>
  </si>
  <si>
    <t>Customer Service</t>
  </si>
  <si>
    <t>No issues found</t>
  </si>
  <si>
    <t>No issue found</t>
  </si>
  <si>
    <t>No Issues found</t>
  </si>
  <si>
    <t>Compatibility Report</t>
  </si>
  <si>
    <t>SM Web/ webtools/mailLink</t>
  </si>
  <si>
    <t>Pass</t>
  </si>
  <si>
    <t>CS /Mailings</t>
  </si>
  <si>
    <r>
      <t xml:space="preserve"> </t>
    </r>
    <r>
      <rPr>
        <sz val="10"/>
        <color theme="1"/>
        <rFont val="Arial"/>
        <family val="2"/>
      </rPr>
      <t xml:space="preserve">Client (Windows 8.1 x64) </t>
    </r>
  </si>
  <si>
    <t>Sales and Marketing 8.0 SR4- Win</t>
  </si>
  <si>
    <t>Sales and Marketing 8.0 SR4 - Web</t>
  </si>
  <si>
    <t>CS 8.0 SR4</t>
  </si>
  <si>
    <t>Windows Server 2016</t>
  </si>
  <si>
    <t>Wndows Server 2016</t>
  </si>
  <si>
    <t>10.0*</t>
  </si>
  <si>
    <t>SM win client, Dbsetup, SO Ribbon, MailLink, Reports</t>
  </si>
  <si>
    <t>Server- Windows Server 2016
Client - Windows 8.1 x 64 ; Office 2016</t>
  </si>
  <si>
    <t>yes</t>
  </si>
  <si>
    <t>No Test stoppers or Release Killers found</t>
  </si>
  <si>
    <t>N/A</t>
  </si>
  <si>
    <t>8.0.6144</t>
  </si>
  <si>
    <t xml:space="preserve">
Microsoft Windows Server 2016 10.0*</t>
  </si>
  <si>
    <t>2016.09.26</t>
  </si>
  <si>
    <t>Pocket</t>
  </si>
  <si>
    <t>iOS</t>
  </si>
  <si>
    <t>Did a light smoke test</t>
  </si>
  <si>
    <t>8.0.6109 ( Released version )</t>
  </si>
  <si>
    <t>Server 2016 compatibility test for Web was carried out.
The objective of the test was to verify that Server 2016 is compatible with  SM Web, webtools, MailLink 
Ligh smoke test has been carried out. 
Tested areas and components were as follows : Company, contact, Sale, Documents (Template variables), Reports
Admin
Rebuild SAINT counters and statuses
import reports
Import contacts, all input sources (Not ERP)
Import products
Udef
Doc templates
ERP Sync
Set up mapping on customer/supplier and project
import customer or supplier by erp
connect and disconnect supplier/customer and project
Reporter 
Webtools
Create mail from SuperOffice
Archive mail from mailclient
Open preferences, verify document templates boxes are populated
Archive selected mail - verify search functionality in search boxes
Uninstall maillink
Doclink (trayapp)
New installation/upgrade
Create/Edit/Delete document, have more than one doc open at the same time
Alarm, open appointment from alarm toast
Login from owl
Maillink - Outlook 2013
Archive a mail
Archive a mail with attachments
Search for sender
Verification points : https://login.microsoftonline.com/login.srf?wa=wsignin1%2E0&amp;rpsnv=4&amp;ct=1480050220&amp;rver=6%2E1%2E6206%2E0&amp;wp=MBI&amp;wreply=https%3A%2F%2Fsuperofficenorge%2Esharepoint%2Ecom%2F_forms%2Fdefault%2Easpx%3Fapr%3D1&amp;lc=1033&amp;id=500046&amp;guests=1</t>
  </si>
  <si>
    <t xml:space="preserve">Verification points :
Ribbons
Maillink
Reports
DB Setup
Apart from that light smoke has been carried out on Company, Contact, Project, Selections, Sales.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</si>
  <si>
    <t xml:space="preserve">Light smoke test has been carried out. 
- Create company
 - Create Sale
 - Create appointment / Web panels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</si>
  <si>
    <t>Light smoke test has been carried out. 
Tested areas and components were as follows : Main areas of CS (Ex: Request, Company, contact, Selection) and Mailing
 - Verify create request, create customer, create Company works
 - webtools support in document mailing, email. SMS mailing
- Verify CC, compactMode, Maillink, Webtools work , Help
 - Import mails with attachments  (file access check)
 - Installation test (running installer and ejtermsetup.exe)</t>
  </si>
  <si>
    <t>Sales and Marketing Pocket</t>
  </si>
  <si>
    <t>Server 2016 /Client: Win 7 with Chrome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</si>
</sst>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b/>
      <sz val="18"/>
      <name val="Arial"/>
      <family val="2"/>
    </font>
    <font>
      <b/>
      <sz val="10"/>
      <name val="Arial"/>
      <family val="2"/>
    </font>
    <font>
      <b/>
      <sz val="11"/>
      <name val="Arial"/>
      <family val="2"/>
    </font>
    <font>
      <i/>
      <sz val="8"/>
      <name val="Arial"/>
      <family val="2"/>
    </font>
    <font>
      <b/>
      <sz val="16"/>
      <name val="Arial"/>
      <family val="2"/>
    </font>
    <font>
      <sz val="10"/>
      <color theme="0"/>
      <name val="Arial"/>
      <family val="2"/>
    </font>
    <font>
      <b/>
      <sz val="10"/>
      <name val="Calibri"/>
      <family val="2"/>
      <scheme val="minor"/>
    </font>
    <font>
      <b/>
      <sz val="10"/>
      <color rgb="FF000000"/>
      <name val="Calibri"/>
      <family val="2"/>
      <scheme val="minor"/>
    </font>
    <font>
      <sz val="10"/>
      <name val="Calibri"/>
      <family val="2"/>
      <scheme val="minor"/>
    </font>
    <font>
      <i/>
      <sz val="10"/>
      <color theme="3" tint="0.39997558519241921"/>
      <name val="Calibri"/>
      <family val="2"/>
      <scheme val="minor"/>
    </font>
    <font>
      <b/>
      <sz val="12"/>
      <name val="Calibri"/>
      <family val="2"/>
      <scheme val="minor"/>
    </font>
    <font>
      <sz val="9"/>
      <color rgb="FF222222"/>
      <name val="Tahoma"/>
      <family val="2"/>
    </font>
    <font>
      <b/>
      <sz val="13"/>
      <name val="Arial"/>
      <family val="2"/>
    </font>
    <font>
      <sz val="11"/>
      <color rgb="FF006100"/>
      <name val="Calibri"/>
      <family val="2"/>
      <scheme val="minor"/>
    </font>
    <font>
      <b/>
      <sz val="14"/>
      <color theme="1"/>
      <name val="Arial"/>
      <family val="2"/>
    </font>
    <font>
      <sz val="10"/>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theme="1" tint="0.499984740745262"/>
        <bgColor indexed="64"/>
      </patternFill>
    </fill>
    <fill>
      <patternFill patternType="solid">
        <fgColor rgb="FFC6EFCE"/>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5" fillId="8" borderId="0" applyNumberFormat="0" applyBorder="0" applyAlignment="0" applyProtection="0"/>
  </cellStyleXfs>
  <cellXfs count="77">
    <xf numFmtId="0" fontId="0" fillId="0" borderId="0" xfId="0"/>
    <xf numFmtId="0" fontId="1" fillId="0" borderId="0" xfId="0" applyFont="1" applyAlignment="1"/>
    <xf numFmtId="0" fontId="1" fillId="0" borderId="0" xfId="0" applyFont="1"/>
    <xf numFmtId="0" fontId="4" fillId="0" borderId="0" xfId="0" applyFont="1" applyAlignment="1">
      <alignment horizontal="right"/>
    </xf>
    <xf numFmtId="0" fontId="3" fillId="2" borderId="1" xfId="0" applyFont="1" applyFill="1" applyBorder="1" applyAlignment="1">
      <alignment horizontal="center"/>
    </xf>
    <xf numFmtId="0" fontId="0" fillId="0" borderId="0" xfId="0" applyBorder="1"/>
    <xf numFmtId="0" fontId="5" fillId="0" borderId="0" xfId="0" applyFont="1" applyBorder="1" applyAlignment="1">
      <alignment vertical="top"/>
    </xf>
    <xf numFmtId="0" fontId="4" fillId="0" borderId="0" xfId="0" applyFont="1" applyBorder="1" applyAlignment="1">
      <alignment horizontal="right"/>
    </xf>
    <xf numFmtId="0" fontId="3" fillId="3" borderId="1" xfId="0" applyFont="1" applyFill="1" applyBorder="1"/>
    <xf numFmtId="0" fontId="3" fillId="4" borderId="4" xfId="0" applyFont="1" applyFill="1" applyBorder="1" applyAlignment="1">
      <alignment horizontal="left" vertical="top"/>
    </xf>
    <xf numFmtId="0" fontId="3" fillId="4" borderId="3" xfId="0" applyFont="1" applyFill="1" applyBorder="1" applyAlignment="1">
      <alignment horizontal="left" vertical="top" wrapText="1"/>
    </xf>
    <xf numFmtId="0" fontId="3" fillId="4" borderId="3" xfId="0" applyFont="1" applyFill="1" applyBorder="1" applyAlignment="1">
      <alignment horizontal="left" vertical="top"/>
    </xf>
    <xf numFmtId="0" fontId="1" fillId="0" borderId="0" xfId="0" applyFont="1" applyAlignment="1">
      <alignment horizontal="left" vertical="top"/>
    </xf>
    <xf numFmtId="0" fontId="3" fillId="4" borderId="2" xfId="0" applyFont="1" applyFill="1" applyBorder="1" applyAlignment="1">
      <alignment horizontal="left" vertical="top" wrapText="1"/>
    </xf>
    <xf numFmtId="0" fontId="7" fillId="0" borderId="0" xfId="0" applyFont="1" applyAlignment="1">
      <alignment horizontal="left" vertical="top"/>
    </xf>
    <xf numFmtId="0" fontId="10" fillId="0" borderId="0" xfId="0" applyFont="1"/>
    <xf numFmtId="0" fontId="1" fillId="0" borderId="0" xfId="0" applyFont="1" applyAlignment="1">
      <alignment wrapText="1"/>
    </xf>
    <xf numFmtId="0" fontId="3" fillId="4" borderId="2"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Border="1"/>
    <xf numFmtId="0" fontId="1" fillId="0" borderId="0" xfId="0" applyFont="1" applyFill="1" applyBorder="1"/>
    <xf numFmtId="14" fontId="8" fillId="0" borderId="15" xfId="0" applyNumberFormat="1" applyFont="1" applyFill="1" applyBorder="1" applyAlignment="1">
      <alignment horizontal="left" vertical="top" wrapText="1"/>
    </xf>
    <xf numFmtId="14" fontId="8" fillId="0" borderId="14" xfId="0" applyNumberFormat="1" applyFont="1" applyFill="1" applyBorder="1" applyAlignment="1">
      <alignment horizontal="left" vertical="top" wrapText="1"/>
    </xf>
    <xf numFmtId="0" fontId="3" fillId="4" borderId="12" xfId="0" applyFont="1" applyFill="1" applyBorder="1" applyAlignment="1">
      <alignment horizontal="left" vertical="top"/>
    </xf>
    <xf numFmtId="0" fontId="3" fillId="2" borderId="1" xfId="0" applyFont="1" applyFill="1" applyBorder="1"/>
    <xf numFmtId="0" fontId="0" fillId="0" borderId="0" xfId="0" applyAlignment="1">
      <alignment wrapText="1"/>
    </xf>
    <xf numFmtId="0" fontId="7" fillId="0" borderId="0" xfId="0" applyFont="1" applyAlignment="1">
      <alignment wrapText="1"/>
    </xf>
    <xf numFmtId="0" fontId="0" fillId="0" borderId="0" xfId="0" applyBorder="1" applyAlignment="1">
      <alignment wrapText="1"/>
    </xf>
    <xf numFmtId="0" fontId="1" fillId="0" borderId="0" xfId="0" applyFont="1" applyAlignment="1">
      <alignment horizontal="center"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Fill="1" applyBorder="1" applyAlignment="1">
      <alignment wrapText="1"/>
    </xf>
    <xf numFmtId="0" fontId="1" fillId="6" borderId="1" xfId="0" applyFont="1" applyFill="1" applyBorder="1" applyAlignment="1">
      <alignment wrapText="1"/>
    </xf>
    <xf numFmtId="0" fontId="14" fillId="7" borderId="0" xfId="0" applyFont="1" applyFill="1" applyAlignment="1">
      <alignment horizontal="center" wrapText="1"/>
    </xf>
    <xf numFmtId="0" fontId="14" fillId="2" borderId="1" xfId="0" applyFont="1" applyFill="1" applyBorder="1" applyAlignment="1">
      <alignment horizontal="center" wrapText="1"/>
    </xf>
    <xf numFmtId="0" fontId="15" fillId="8" borderId="1" xfId="2" applyBorder="1" applyAlignment="1">
      <alignment horizontal="center" vertical="center"/>
    </xf>
    <xf numFmtId="0" fontId="3" fillId="0" borderId="0" xfId="0" applyFont="1" applyBorder="1" applyAlignment="1">
      <alignment horizontal="left"/>
    </xf>
    <xf numFmtId="0" fontId="16" fillId="0" borderId="1" xfId="0" applyFont="1" applyBorder="1"/>
    <xf numFmtId="14" fontId="8" fillId="0" borderId="6" xfId="0" applyNumberFormat="1" applyFont="1" applyFill="1" applyBorder="1" applyAlignment="1">
      <alignment horizontal="left" vertical="top" wrapText="1"/>
    </xf>
    <xf numFmtId="0" fontId="1" fillId="0" borderId="16" xfId="0" applyFont="1" applyFill="1" applyBorder="1" applyAlignment="1">
      <alignment wrapText="1"/>
    </xf>
    <xf numFmtId="14" fontId="13" fillId="0" borderId="1" xfId="0" applyNumberFormat="1" applyFont="1" applyBorder="1"/>
    <xf numFmtId="14" fontId="13" fillId="0" borderId="1" xfId="0" applyNumberFormat="1" applyFont="1" applyBorder="1" applyAlignment="1">
      <alignment wrapText="1"/>
    </xf>
    <xf numFmtId="0" fontId="16" fillId="0" borderId="1" xfId="0" applyFont="1" applyBorder="1" applyAlignment="1">
      <alignment wrapText="1"/>
    </xf>
    <xf numFmtId="0" fontId="1" fillId="0" borderId="1" xfId="0" applyFont="1" applyBorder="1" applyAlignment="1">
      <alignment vertical="top" wrapText="1"/>
    </xf>
    <xf numFmtId="0" fontId="0" fillId="0" borderId="1" xfId="0" applyBorder="1" applyAlignment="1">
      <alignment wrapText="1"/>
    </xf>
    <xf numFmtId="0" fontId="0" fillId="0" borderId="1" xfId="0" applyBorder="1" applyAlignment="1">
      <alignment vertical="top" wrapText="1"/>
    </xf>
    <xf numFmtId="0" fontId="6" fillId="0" borderId="0" xfId="0" applyFont="1" applyAlignment="1">
      <alignment horizontal="center"/>
    </xf>
    <xf numFmtId="0" fontId="10" fillId="5" borderId="12" xfId="0" applyFont="1" applyFill="1" applyBorder="1" applyAlignment="1">
      <alignment horizontal="left" vertical="top" wrapText="1"/>
    </xf>
    <xf numFmtId="0" fontId="10" fillId="0" borderId="13" xfId="0" applyFont="1" applyBorder="1" applyAlignment="1">
      <alignment horizontal="left" vertical="top"/>
    </xf>
    <xf numFmtId="0" fontId="10" fillId="5" borderId="8" xfId="0" applyFont="1" applyFill="1" applyBorder="1" applyAlignment="1">
      <alignment horizontal="left" vertical="top" wrapText="1"/>
    </xf>
    <xf numFmtId="0" fontId="10" fillId="0" borderId="9" xfId="0" applyFont="1" applyBorder="1" applyAlignment="1">
      <alignment horizontal="left" vertical="top"/>
    </xf>
    <xf numFmtId="0" fontId="10" fillId="5" borderId="10" xfId="0" applyFont="1" applyFill="1" applyBorder="1" applyAlignment="1">
      <alignment horizontal="left" vertical="top" wrapText="1"/>
    </xf>
    <xf numFmtId="0" fontId="10" fillId="0" borderId="11" xfId="0" applyFont="1" applyBorder="1" applyAlignment="1">
      <alignment horizontal="left" vertical="top"/>
    </xf>
    <xf numFmtId="0" fontId="2" fillId="0" borderId="0" xfId="1" applyFont="1" applyFill="1" applyAlignment="1">
      <alignment horizontal="center" vertical="center"/>
    </xf>
    <xf numFmtId="0" fontId="0" fillId="0" borderId="0" xfId="0" applyAlignment="1">
      <alignment vertical="center"/>
    </xf>
    <xf numFmtId="0" fontId="3" fillId="4" borderId="2"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4" xfId="0" applyFont="1" applyFill="1" applyBorder="1" applyAlignment="1">
      <alignment horizontal="lef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12" xfId="0" applyFont="1" applyBorder="1" applyAlignment="1">
      <alignment vertical="top" wrapText="1"/>
    </xf>
    <xf numFmtId="0" fontId="11" fillId="0" borderId="13"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11" xfId="0" applyFont="1" applyBorder="1" applyAlignment="1">
      <alignment vertical="top" wrapText="1"/>
    </xf>
    <xf numFmtId="0" fontId="10" fillId="0" borderId="13" xfId="0" applyFont="1" applyBorder="1" applyAlignment="1">
      <alignment vertical="top" wrapText="1"/>
    </xf>
    <xf numFmtId="0" fontId="10" fillId="5" borderId="5" xfId="0" applyFont="1" applyFill="1" applyBorder="1" applyAlignment="1">
      <alignment horizontal="left" vertical="top" wrapText="1"/>
    </xf>
    <xf numFmtId="0" fontId="10" fillId="0" borderId="6"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4" borderId="5" xfId="0" applyFont="1" applyFill="1" applyBorder="1" applyAlignment="1">
      <alignment horizontal="center" vertical="top" wrapText="1"/>
    </xf>
    <xf numFmtId="0" fontId="10" fillId="4" borderId="6" xfId="0" applyFont="1" applyFill="1" applyBorder="1" applyAlignment="1">
      <alignment vertical="top"/>
    </xf>
    <xf numFmtId="0" fontId="15" fillId="8" borderId="8" xfId="2" applyBorder="1" applyAlignment="1">
      <alignment horizontal="center"/>
    </xf>
    <xf numFmtId="0" fontId="15" fillId="8" borderId="9" xfId="2" applyBorder="1"/>
    <xf numFmtId="0" fontId="10" fillId="0" borderId="3" xfId="0" applyFont="1" applyBorder="1" applyAlignment="1">
      <alignment horizontal="left" vertical="top" wrapText="1"/>
    </xf>
    <xf numFmtId="0" fontId="12" fillId="0" borderId="3" xfId="0" applyFont="1" applyBorder="1" applyAlignment="1">
      <alignment horizontal="left" vertical="top" wrapText="1"/>
    </xf>
  </cellXfs>
  <cellStyles count="3">
    <cellStyle name="Good" xfId="2" builtinId="26"/>
    <cellStyle name="Normal" xfId="0" builtinId="0"/>
    <cellStyle name="Normal 2" xfId="1"/>
  </cellStyles>
  <dxfs count="7">
    <dxf>
      <font>
        <color theme="0"/>
      </font>
      <fill>
        <patternFill patternType="none">
          <bgColor auto="1"/>
        </patternFill>
      </fill>
      <border>
        <left/>
        <right/>
        <top/>
        <bottom/>
        <vertical/>
        <horizontal/>
      </border>
    </dxf>
    <dxf>
      <font>
        <color theme="0"/>
      </font>
    </dxf>
    <dxf>
      <font>
        <strike val="0"/>
        <color auto="1"/>
      </font>
    </dxf>
    <dxf>
      <font>
        <color rgb="FF00B050"/>
      </font>
    </dxf>
    <dxf>
      <fill>
        <patternFill>
          <bgColor theme="6" tint="0.39994506668294322"/>
        </patternFill>
      </fill>
    </dxf>
    <dxf>
      <fill>
        <patternFill>
          <bgColor theme="9" tint="0.39994506668294322"/>
        </patternFill>
      </fill>
    </dxf>
    <dxf>
      <font>
        <color theme="4" tint="0.7999816888943144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usernames" Target="revisions/userNames1.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16" fmlaLink="$C$4" fmlaRange="Details!$A$3:$A$6"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1543050</xdr:colOff>
          <xdr:row>3</xdr:row>
          <xdr:rowOff>0</xdr:rowOff>
        </xdr:from>
        <xdr:to>
          <xdr:col>2</xdr:col>
          <xdr:colOff>1962150</xdr:colOff>
          <xdr:row>4</xdr:row>
          <xdr:rowOff>9525</xdr:rowOff>
        </xdr:to>
        <xdr:sp macro="" textlink="">
          <xdr:nvSpPr>
            <xdr:cNvPr id="1034" name="Drop Down 10"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53BCBF8-AC80-440F-8C75-75C592308AAB}" diskRevisions="1" revisionId="13" version="8">
  <header guid="{C8467EA5-A52E-4915-98A6-E4EEB8A9BBD2}" dateTime="2016-11-25T10:36:03" maxSheetId="4" userName="Chamal Asela Perera" r:id="rId1">
    <sheetIdMap count="3">
      <sheetId val="1"/>
      <sheetId val="2"/>
      <sheetId val="3"/>
    </sheetIdMap>
  </header>
  <header guid="{BB2E537C-FB42-4471-B044-FFAD041A89DE}" dateTime="2016-11-25T13:04:39" maxSheetId="4" userName="Mihiri Lekamge" r:id="rId2">
    <sheetIdMap count="3">
      <sheetId val="1"/>
      <sheetId val="2"/>
      <sheetId val="3"/>
    </sheetIdMap>
  </header>
  <header guid="{207D2AF5-251C-4151-95D7-E3FBD4F78430}" dateTime="2016-11-25T13:08:13" maxSheetId="4" userName="Mihiri Lekamge" r:id="rId3" minRId="1" maxRId="4">
    <sheetIdMap count="3">
      <sheetId val="1"/>
      <sheetId val="2"/>
      <sheetId val="3"/>
    </sheetIdMap>
  </header>
  <header guid="{F69329D5-461B-4EFD-8DCC-1BA23F57B5C2}" dateTime="2016-11-25T13:09:34" maxSheetId="4" userName="Mihiri Lekamge" r:id="rId4" minRId="5" maxRId="6">
    <sheetIdMap count="3">
      <sheetId val="1"/>
      <sheetId val="2"/>
      <sheetId val="3"/>
    </sheetIdMap>
  </header>
  <header guid="{86EDC631-46FC-493A-89E5-1BF9473AE7E7}" dateTime="2016-11-25T13:09:49" maxSheetId="4" userName="Mihiri Lekamge" r:id="rId5" minRId="7">
    <sheetIdMap count="3">
      <sheetId val="1"/>
      <sheetId val="2"/>
      <sheetId val="3"/>
    </sheetIdMap>
  </header>
  <header guid="{27F12E52-1666-4F23-81EE-683CC7214677}" dateTime="2016-11-25T13:11:00" maxSheetId="4" userName="Mihiri Lekamge" r:id="rId6" minRId="8">
    <sheetIdMap count="3">
      <sheetId val="1"/>
      <sheetId val="2"/>
      <sheetId val="3"/>
    </sheetIdMap>
  </header>
  <header guid="{FE0250AD-82B2-414F-9472-BE3D9E75D8AF}" dateTime="2016-11-25T13:12:02" maxSheetId="4" userName="Mihiri Lekamge" r:id="rId7" minRId="9" maxRId="11">
    <sheetIdMap count="3">
      <sheetId val="1"/>
      <sheetId val="2"/>
      <sheetId val="3"/>
    </sheetIdMap>
  </header>
  <header guid="{D53BCBF8-AC80-440F-8C75-75C592308AAB}" dateTime="2016-11-25T15:35:28" maxSheetId="4" userName="Mihiri Lekamge" r:id="rId8" minRId="12" maxRId="13">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EA0E03A-0047-4A25-9DED-06531D17590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3">
    <oc r="J3" t="inlineStr">
      <is>
        <t>Verification points :
Ribbons
Maillink
Reports
DB Setup
 Please refer the below Google doc for more information : https://docs.google.com/spreadsheets/d/13y_1FCVxQT1B7Egb9kFIuRw1ag7AEh1FVf50spe7aC0/edit#gid=928364905</t>
      </is>
    </oc>
    <nc r="J3" t="inlineStr">
      <is>
        <t xml:space="preserve">Verification points :
Ribbons
Maillink
Reports
DB Setup
Apart from that light smoke has been carried out on Company, Contact, Project, Selections, Sales.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is>
    </nc>
  </rcc>
  <rcc rId="2" sId="3">
    <oc r="J4" t="inlineStr">
      <is>
        <t>Light smoke test has been carried out. 
- Create company
 - Create Sale
 - Create appointment / Web panels</t>
      </is>
    </oc>
    <nc r="J4" t="inlineStr">
      <is>
        <t xml:space="preserve">Light smoke test has been carried out. 
- Create company
 - Create Sale
 - Create appointment / Web panels
 Please refer the below doc for more information : https://superofficenorge.sharepoint.com/sites/qafiles/_layouts/15/WopiFrame.aspx?sourcedoc=%7BDCC7DB9C-C3A6-4C70-AF69-ECB62A12E381%7D&amp;file=Server%202016%20compatibility%20testing-%20Verification%20points.xlsx&amp;action=default&amp;IsList=1&amp;ListId=%7B56BFCE50-11B5-440A-B2E9-84DEEC804BAF%7D&amp;ListItemId=58 
</t>
      </is>
    </nc>
  </rcc>
  <rcc rId="3" sId="3">
    <oc r="J6" t="inlineStr">
      <is>
        <t>Light smoke test has been carried out. 
Tested areas and components were as follows : Main areas of CS (Ex: Request, Company, contact, Selection) and Mailing
 - Run Ejtermsetup against the database version
 - Create extra tables under System Design
Create extra fields
 - "Find requests", perform a full text search 
 - Using DBSetup, perform SDA export and import of CS data (especially with extra tables and fields).
 - Perform data insertions (ex: create ticket, company, contact)
 - Send out  Mailing to large customer base
 - Create a document mailing</t>
      </is>
    </oc>
    <nc r="J6" t="inlineStr">
      <is>
        <t>Light smoke test has been carried out. 
Tested areas and components were as follows : Main areas of CS (Ex: Request, Company, contact, Selection) and Mailing
 - Verify create request, create customer, create Company works
 - webtools support in document mailing, email. SMS mailing
- Verify CC, compactMode, Maillink, Webtools work , Help
 - Import mails with attachments  (file access check)
 - Installation test (running installer and ejtermsetup.exe)</t>
      </is>
    </nc>
  </rcc>
  <rcc rId="4" sId="3">
    <oc r="O6" t="inlineStr">
      <is>
        <t>Executed compatibility test cases and smoke test</t>
      </is>
    </oc>
    <nc r="O6" t="inlineStr">
      <is>
        <t>Smoke test run</t>
      </is>
    </nc>
  </rcc>
  <rcv guid="{DEA0E03A-0047-4A25-9DED-06531D175906}" action="delete"/>
  <rcv guid="{DEA0E03A-0047-4A25-9DED-06531D175906}"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2">
    <oc r="C4">
      <v>1</v>
    </oc>
    <nc r="C4">
      <v>3</v>
    </nc>
  </rcc>
  <rcc rId="6" sId="3">
    <oc r="O5" t="inlineStr">
      <is>
        <t xml:space="preserve">DB compatibility test case. Ad hoc testing </t>
      </is>
    </oc>
    <nc r="O5" t="inlineStr">
      <is>
        <t>Smoke test run</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3">
    <oc r="K5" t="inlineStr">
      <is>
        <t>Import: when network is slow there is a time out with a large number of rows. but import works fine otherwise. tried contact import up to 10,000.</t>
      </is>
    </oc>
    <nc r="K5" t="inlineStr">
      <is>
        <t xml:space="preserve">No special behavior was observed. </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2">
    <oc r="C4">
      <v>3</v>
    </oc>
    <nc r="C4">
      <v>1</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 sId="1" ref="A10:XFD10" action="insertRow"/>
  <rcc rId="10" sId="1">
    <nc r="C10" t="inlineStr">
      <is>
        <t>Sales and Marketing Pocket</t>
      </is>
    </nc>
  </rcc>
  <rcc rId="11" sId="1">
    <nc r="D10" t="inlineStr">
      <is>
        <t>Pass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2">
    <oc r="C4">
      <v>1</v>
    </oc>
    <nc r="C4">
      <v>4</v>
    </nc>
  </rcc>
  <rcc rId="13" sId="3">
    <oc r="H6" t="inlineStr">
      <is>
        <t>Server 2008 R2 /Win 8.1, Chrome</t>
      </is>
    </oc>
    <nc r="H6" t="inlineStr">
      <is>
        <t>Server 2016 /Client: Win 7 with Chrome</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2"/>
  <sheetViews>
    <sheetView showGridLines="0" workbookViewId="0">
      <selection activeCell="C4" sqref="C4:D4"/>
    </sheetView>
  </sheetViews>
  <sheetFormatPr defaultRowHeight="12.75" x14ac:dyDescent="0.2"/>
  <cols>
    <col min="1" max="1" width="3" customWidth="1"/>
    <col min="2" max="2" width="12.140625" customWidth="1"/>
    <col min="3" max="3" width="52.7109375" customWidth="1"/>
    <col min="4" max="4" width="25.7109375" customWidth="1"/>
    <col min="5" max="5" width="25.85546875" customWidth="1"/>
    <col min="6" max="6" width="20.28515625" customWidth="1"/>
  </cols>
  <sheetData>
    <row r="4" spans="3:4" ht="20.25" x14ac:dyDescent="0.3">
      <c r="C4" s="46" t="s">
        <v>16</v>
      </c>
      <c r="D4" s="46"/>
    </row>
    <row r="8" spans="3:4" x14ac:dyDescent="0.2">
      <c r="C8" s="8" t="s">
        <v>12</v>
      </c>
      <c r="D8" s="4" t="s">
        <v>38</v>
      </c>
    </row>
    <row r="9" spans="3:4" ht="15" x14ac:dyDescent="0.2">
      <c r="C9" s="24" t="s">
        <v>35</v>
      </c>
      <c r="D9" s="35" t="s">
        <v>32</v>
      </c>
    </row>
    <row r="10" spans="3:4" ht="15" x14ac:dyDescent="0.2">
      <c r="C10" s="24" t="s">
        <v>57</v>
      </c>
      <c r="D10" s="35" t="s">
        <v>32</v>
      </c>
    </row>
    <row r="11" spans="3:4" ht="15" x14ac:dyDescent="0.2">
      <c r="C11" s="24" t="s">
        <v>36</v>
      </c>
      <c r="D11" s="35" t="s">
        <v>32</v>
      </c>
    </row>
    <row r="12" spans="3:4" ht="15" x14ac:dyDescent="0.2">
      <c r="C12" s="24" t="s">
        <v>37</v>
      </c>
      <c r="D12" s="35" t="s">
        <v>32</v>
      </c>
    </row>
  </sheetData>
  <customSheetViews>
    <customSheetView guid="{4A4AF396-29F6-4991-BBCB-1A366580D6C1}" showGridLines="0">
      <selection activeCell="D22" sqref="D22"/>
      <pageMargins left="0.7" right="0.7" top="0.75" bottom="0.75" header="0.3" footer="0.3"/>
    </customSheetView>
    <customSheetView guid="{DEA0E03A-0047-4A25-9DED-06531D175906}" showGridLines="0">
      <selection activeCell="D22" sqref="D22"/>
      <pageMargins left="0.7" right="0.7" top="0.75" bottom="0.75" header="0.3" footer="0.3"/>
    </customSheetView>
  </customSheetViews>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31"/>
  <sheetViews>
    <sheetView showGridLines="0" workbookViewId="0">
      <selection activeCell="C16" sqref="C16:D16"/>
    </sheetView>
  </sheetViews>
  <sheetFormatPr defaultRowHeight="12.75" x14ac:dyDescent="0.2"/>
  <cols>
    <col min="1" max="1" width="5.140625" customWidth="1"/>
    <col min="2" max="2" width="23.28515625" customWidth="1"/>
    <col min="3" max="3" width="45.7109375" customWidth="1"/>
    <col min="4" max="4" width="15.7109375" customWidth="1"/>
    <col min="6" max="6" width="45" customWidth="1"/>
  </cols>
  <sheetData>
    <row r="2" spans="2:6" ht="23.25" x14ac:dyDescent="0.2">
      <c r="B2" s="53" t="s">
        <v>30</v>
      </c>
      <c r="C2" s="53"/>
      <c r="D2" s="54"/>
      <c r="E2" s="1"/>
      <c r="F2" s="1"/>
    </row>
    <row r="3" spans="2:6" x14ac:dyDescent="0.2">
      <c r="C3" s="2"/>
    </row>
    <row r="4" spans="2:6" ht="15" x14ac:dyDescent="0.25">
      <c r="B4" s="7" t="s">
        <v>11</v>
      </c>
      <c r="C4" s="14">
        <v>4</v>
      </c>
      <c r="D4" s="36"/>
    </row>
    <row r="5" spans="2:6" ht="15.75" thickBot="1" x14ac:dyDescent="0.3">
      <c r="B5" s="3"/>
      <c r="C5" s="6" t="s">
        <v>15</v>
      </c>
    </row>
    <row r="6" spans="2:6" ht="15" customHeight="1" thickBot="1" x14ac:dyDescent="0.25">
      <c r="B6" s="13" t="s">
        <v>0</v>
      </c>
      <c r="C6" s="69" t="str">
        <f>IF(ISBLANK(VLOOKUP($C$4,Details!$B$3:$O$6,2,FALSE)),"errorMSG",VLOOKUP($C$4,Details!B3:$O$6,2,FALSE))</f>
        <v>Wndows Server 2016</v>
      </c>
      <c r="D6" s="70"/>
    </row>
    <row r="7" spans="2:6" ht="28.5" customHeight="1" thickBot="1" x14ac:dyDescent="0.25">
      <c r="B7" s="17" t="s">
        <v>2</v>
      </c>
      <c r="C7" s="69" t="s">
        <v>47</v>
      </c>
      <c r="D7" s="70"/>
      <c r="F7" s="2"/>
    </row>
    <row r="8" spans="2:6" ht="14.25" customHeight="1" thickBot="1" x14ac:dyDescent="0.25">
      <c r="B8" s="10" t="s">
        <v>1</v>
      </c>
      <c r="C8" s="69" t="s">
        <v>48</v>
      </c>
      <c r="D8" s="70"/>
      <c r="F8" s="2"/>
    </row>
    <row r="9" spans="2:6" s="19" customFormat="1" ht="21" customHeight="1" thickBot="1" x14ac:dyDescent="0.25">
      <c r="B9" s="18"/>
      <c r="C9" s="21"/>
      <c r="D9" s="22"/>
      <c r="F9" s="20"/>
    </row>
    <row r="10" spans="2:6" ht="14.25" customHeight="1" thickBot="1" x14ac:dyDescent="0.25">
      <c r="B10" s="10" t="s">
        <v>19</v>
      </c>
      <c r="C10" s="75" t="str">
        <f>IF(ISBLANK(VLOOKUP($C$4,Details!$B$3:$O$6,5,FALSE)),"errorMSG",VLOOKUP($C$4,Details!$B$3:$O$6,5,FALSE))</f>
        <v>CS /Mailings</v>
      </c>
      <c r="D10" s="75"/>
      <c r="F10" s="2"/>
    </row>
    <row r="11" spans="2:6" ht="14.25" customHeight="1" thickBot="1" x14ac:dyDescent="0.25">
      <c r="B11" s="10" t="s">
        <v>20</v>
      </c>
      <c r="C11" s="76" t="str">
        <f>IF(ISBLANK(VLOOKUP($C$4,Details!$B$3:$O$6,6,FALSE)),"errorMSG",VLOOKUP($C$4,Details!$B$3:$O$6,6,FALSE))</f>
        <v>8.0.6144</v>
      </c>
      <c r="D11" s="76"/>
      <c r="F11" s="2"/>
    </row>
    <row r="12" spans="2:6" s="19" customFormat="1" ht="22.5" customHeight="1" thickBot="1" x14ac:dyDescent="0.25">
      <c r="B12" s="18"/>
      <c r="C12" s="22"/>
      <c r="D12" s="38"/>
      <c r="F12" s="20"/>
    </row>
    <row r="13" spans="2:6" ht="33" customHeight="1" thickBot="1" x14ac:dyDescent="0.25">
      <c r="B13" s="10" t="s">
        <v>13</v>
      </c>
      <c r="C13" s="71" t="str">
        <f>IF(ISBLANK(VLOOKUP($C$4,Details!$B$3:$O$6,7,FALSE)),"errorMSG",VLOOKUP($C$4,Details!$B$3:$O$6,7,FALSE))</f>
        <v>Server 2016 /Client: Win 7 with Chrome</v>
      </c>
      <c r="D13" s="72"/>
    </row>
    <row r="14" spans="2:6" ht="15.75" thickBot="1" x14ac:dyDescent="0.3">
      <c r="B14" s="9" t="s">
        <v>14</v>
      </c>
      <c r="C14" s="73" t="str">
        <f>IF(ISBLANK(VLOOKUP($C$4,Details!$B$3:$O$6,8,FALSE)),"errorMSG",VLOOKUP($C$4,Details!$B$3:$O$6,8,FALSE))</f>
        <v>Passed</v>
      </c>
      <c r="D14" s="74"/>
    </row>
    <row r="15" spans="2:6" ht="68.25" customHeight="1" thickBot="1" x14ac:dyDescent="0.25">
      <c r="B15" s="23" t="s">
        <v>7</v>
      </c>
      <c r="C15" s="58" t="str">
        <f>IF(ISBLANK(VLOOKUP($C$4,Details!$B$3:$O$6,9,FALSE)),"errorMSG",VLOOKUP($C$4,Details!$B$3:$O$6,9,FALSE))</f>
        <v>Light smoke test has been carried out. 
Tested areas and components were as follows : Main areas of CS (Ex: Request, Company, contact, Selection) and Mailing
 - Verify create request, create customer, create Company works
 - webtools support in document mailing, email. SMS mailing
- Verify CC, compactMode, Maillink, Webtools work , Help
 - Import mails with attachments  (file access check)
 - Installation test (running installer and ejtermsetup.exe)</v>
      </c>
      <c r="D15" s="59"/>
    </row>
    <row r="16" spans="2:6" ht="94.5" customHeight="1" thickBot="1" x14ac:dyDescent="0.25">
      <c r="B16" s="10" t="s">
        <v>4</v>
      </c>
      <c r="C16" s="60" t="str">
        <f>IF(ISBLANK(VLOOKUP($C$4,Details!$B$3:$O$6,10,FALSE)),"errorMSG",VLOOKUP($C$4,Details!$B$3:$O$6,10,FALSE))</f>
        <v xml:space="preserve">No special behavior was observed. </v>
      </c>
      <c r="D16" s="61"/>
    </row>
    <row r="17" spans="2:4" ht="74.25" customHeight="1" thickBot="1" x14ac:dyDescent="0.25">
      <c r="B17" s="11" t="s">
        <v>5</v>
      </c>
      <c r="C17" s="58" t="str">
        <f>IF(ISBLANK(VLOOKUP($C$4,Details!$B$3:$O$6,11,FALSE)),"errorMSG",VLOOKUP($C$4,Details!$B$3:$O$6,11,FALSE))</f>
        <v>No issues found</v>
      </c>
      <c r="D17" s="59"/>
    </row>
    <row r="18" spans="2:4" ht="22.5" customHeight="1" x14ac:dyDescent="0.2">
      <c r="B18" s="55" t="s">
        <v>3</v>
      </c>
      <c r="C18" s="62" t="str">
        <f>IF(ISBLANK(VLOOKUP($C$4,Details!$B$3:$O$6,12,FALSE)),"errorMSG",VLOOKUP($C$4,Details!$B$3:$O$6,12,FALSE))</f>
        <v>No issue found</v>
      </c>
      <c r="D18" s="63"/>
    </row>
    <row r="19" spans="2:4" x14ac:dyDescent="0.2">
      <c r="B19" s="56"/>
      <c r="C19" s="64"/>
      <c r="D19" s="65"/>
    </row>
    <row r="20" spans="2:4" ht="50.25" customHeight="1" thickBot="1" x14ac:dyDescent="0.25">
      <c r="B20" s="57"/>
      <c r="C20" s="60"/>
      <c r="D20" s="66"/>
    </row>
    <row r="21" spans="2:4" ht="54" customHeight="1" thickBot="1" x14ac:dyDescent="0.25">
      <c r="B21" s="9" t="s">
        <v>17</v>
      </c>
      <c r="C21" s="67" t="str">
        <f>IF(ISBLANK(VLOOKUP($C$4,Details!$B$3:$O$6,14,FALSE)),"errorMSG",VLOOKUP($C$4,Details!$B$3:$O$6,14,FALSE))</f>
        <v>Smoke test run</v>
      </c>
      <c r="D21" s="68"/>
    </row>
    <row r="22" spans="2:4" x14ac:dyDescent="0.2">
      <c r="B22" s="12"/>
      <c r="C22" s="15"/>
      <c r="D22" s="15"/>
    </row>
    <row r="23" spans="2:4" ht="13.5" thickBot="1" x14ac:dyDescent="0.25">
      <c r="B23" s="12"/>
      <c r="C23" s="15"/>
      <c r="D23" s="15"/>
    </row>
    <row r="24" spans="2:4" ht="13.5" customHeight="1" x14ac:dyDescent="0.2">
      <c r="B24" s="55" t="s">
        <v>6</v>
      </c>
      <c r="C24" s="49" t="str">
        <f>IF(ISBLANK(VLOOKUP($C$4,Details!$B$3:$O$6,13,FALSE)),"errorMSG",VLOOKUP($C$4,Details!$B$3:$O$6,13,FALSE))</f>
        <v>No Issues found</v>
      </c>
      <c r="D24" s="50"/>
    </row>
    <row r="25" spans="2:4" x14ac:dyDescent="0.2">
      <c r="B25" s="56"/>
      <c r="C25" s="51"/>
      <c r="D25" s="52"/>
    </row>
    <row r="26" spans="2:4" x14ac:dyDescent="0.2">
      <c r="B26" s="56"/>
      <c r="C26" s="51"/>
      <c r="D26" s="52"/>
    </row>
    <row r="27" spans="2:4" ht="13.5" thickBot="1" x14ac:dyDescent="0.25">
      <c r="B27" s="57"/>
      <c r="C27" s="47"/>
      <c r="D27" s="48"/>
    </row>
    <row r="30" spans="2:4" x14ac:dyDescent="0.2">
      <c r="D30" s="5"/>
    </row>
    <row r="31" spans="2:4" x14ac:dyDescent="0.2">
      <c r="C31" s="5"/>
    </row>
  </sheetData>
  <customSheetViews>
    <customSheetView guid="{4A4AF396-29F6-4991-BBCB-1A366580D6C1}" showGridLines="0">
      <selection activeCell="F16" sqref="F16"/>
      <pageMargins left="0.70866141732283472" right="0.70866141732283472" top="0.74803149606299213" bottom="0.74803149606299213" header="0.31496062992125984" footer="0.31496062992125984"/>
      <pageSetup orientation="landscape" r:id="rId1"/>
    </customSheetView>
    <customSheetView guid="{DEA0E03A-0047-4A25-9DED-06531D175906}" showGridLines="0">
      <selection activeCell="F16" sqref="F16"/>
      <pageMargins left="0.70866141732283472" right="0.70866141732283472" top="0.74803149606299213" bottom="0.74803149606299213" header="0.31496062992125984" footer="0.31496062992125984"/>
      <pageSetup orientation="landscape" r:id="rId2"/>
    </customSheetView>
  </customSheetViews>
  <mergeCells count="19">
    <mergeCell ref="C11:D11"/>
    <mergeCell ref="C8:D8"/>
    <mergeCell ref="C26:D26"/>
    <mergeCell ref="C27:D27"/>
    <mergeCell ref="C24:D24"/>
    <mergeCell ref="C25:D25"/>
    <mergeCell ref="B2:D2"/>
    <mergeCell ref="B24:B27"/>
    <mergeCell ref="C15:D15"/>
    <mergeCell ref="B18:B20"/>
    <mergeCell ref="C17:D17"/>
    <mergeCell ref="C16:D16"/>
    <mergeCell ref="C18:D20"/>
    <mergeCell ref="C21:D21"/>
    <mergeCell ref="C6:D6"/>
    <mergeCell ref="C7:D7"/>
    <mergeCell ref="C13:D13"/>
    <mergeCell ref="C14:D14"/>
    <mergeCell ref="C10:D10"/>
  </mergeCells>
  <conditionalFormatting sqref="C13:D13">
    <cfRule type="cellIs" dxfId="6" priority="3" operator="equal">
      <formula>0</formula>
    </cfRule>
  </conditionalFormatting>
  <conditionalFormatting sqref="C14:D14">
    <cfRule type="cellIs" dxfId="5" priority="17" operator="equal">
      <formula>"Fail"</formula>
    </cfRule>
    <cfRule type="cellIs" dxfId="4" priority="18" operator="equal">
      <formula>"Pass"</formula>
    </cfRule>
  </conditionalFormatting>
  <conditionalFormatting sqref="C24:D27">
    <cfRule type="cellIs" dxfId="3" priority="8" operator="equal">
      <formula>"No issues found"</formula>
    </cfRule>
    <cfRule type="cellIs" dxfId="2" priority="9" operator="notEqual">
      <formula>"No issues found"</formula>
    </cfRule>
  </conditionalFormatting>
  <conditionalFormatting sqref="C6:D27">
    <cfRule type="cellIs" dxfId="1" priority="4" operator="equal">
      <formula>0</formula>
    </cfRule>
  </conditionalFormatting>
  <conditionalFormatting sqref="C6:D27">
    <cfRule type="cellIs" dxfId="0" priority="1" operator="equal">
      <formula>"errorMSG"</formula>
    </cfRule>
  </conditionalFormatting>
  <pageMargins left="0.70866141732283472" right="0.70866141732283472" top="0.74803149606299213" bottom="0.74803149606299213" header="0.31496062992125984" footer="0.31496062992125984"/>
  <pageSetup orientation="landscape" r:id="rId3"/>
  <drawing r:id="rId4"/>
  <legacyDrawing r:id="rId5"/>
  <mc:AlternateContent xmlns:mc="http://schemas.openxmlformats.org/markup-compatibility/2006">
    <mc:Choice Requires="x14">
      <controls>
        <mc:AlternateContent xmlns:mc="http://schemas.openxmlformats.org/markup-compatibility/2006">
          <mc:Choice Requires="x14">
            <control shapeId="1034" r:id="rId6" name="Drop Down 10">
              <controlPr defaultSize="0" autoLine="0" autoPict="0">
                <anchor>
                  <from>
                    <xdr:col>1</xdr:col>
                    <xdr:colOff>1543050</xdr:colOff>
                    <xdr:row>3</xdr:row>
                    <xdr:rowOff>0</xdr:rowOff>
                  </from>
                  <to>
                    <xdr:col>2</xdr:col>
                    <xdr:colOff>1962150</xdr:colOff>
                    <xdr:row>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topLeftCell="B5" zoomScale="80" zoomScaleNormal="80" workbookViewId="0">
      <selection activeCell="D6" sqref="D6"/>
    </sheetView>
  </sheetViews>
  <sheetFormatPr defaultRowHeight="12.75" x14ac:dyDescent="0.2"/>
  <cols>
    <col min="1" max="1" width="24.85546875" style="25" bestFit="1" customWidth="1"/>
    <col min="2" max="2" width="4.28515625" style="25" customWidth="1"/>
    <col min="3" max="3" width="31.5703125" style="25" customWidth="1"/>
    <col min="4" max="4" width="19.85546875" style="25" customWidth="1"/>
    <col min="5" max="5" width="12.42578125" style="25" bestFit="1" customWidth="1"/>
    <col min="6" max="6" width="24.42578125" style="25" customWidth="1"/>
    <col min="7" max="7" width="19.7109375" style="25" customWidth="1"/>
    <col min="8" max="8" width="40.85546875" style="25" customWidth="1"/>
    <col min="9" max="9" width="22.85546875" style="25" customWidth="1"/>
    <col min="10" max="10" width="43" style="25" customWidth="1"/>
    <col min="11" max="11" width="39" style="25" bestFit="1" customWidth="1"/>
    <col min="12" max="12" width="56.140625" style="25" customWidth="1"/>
    <col min="13" max="13" width="59.28515625" style="25" customWidth="1"/>
    <col min="14" max="14" width="22.5703125" style="25" customWidth="1"/>
    <col min="15" max="15" width="22.85546875" style="25" customWidth="1"/>
    <col min="16" max="16384" width="9.140625" style="25"/>
  </cols>
  <sheetData>
    <row r="1" spans="1:15" s="26" customFormat="1" ht="16.5" x14ac:dyDescent="0.25">
      <c r="A1" s="16"/>
      <c r="B1" s="16"/>
      <c r="C1" s="33" t="s">
        <v>8</v>
      </c>
      <c r="D1" s="16"/>
      <c r="E1" s="16"/>
      <c r="F1" s="16"/>
      <c r="G1" s="28"/>
      <c r="H1" s="16"/>
      <c r="I1" s="16"/>
      <c r="J1" s="16"/>
      <c r="K1" s="16"/>
      <c r="L1" s="16"/>
      <c r="M1" s="16"/>
      <c r="N1" s="16"/>
      <c r="O1" s="16"/>
    </row>
    <row r="2" spans="1:15" s="26" customFormat="1" ht="26.25" x14ac:dyDescent="0.25">
      <c r="A2" s="29"/>
      <c r="B2" s="30"/>
      <c r="C2" s="34" t="s">
        <v>0</v>
      </c>
      <c r="D2" s="29" t="s">
        <v>2</v>
      </c>
      <c r="E2" s="29" t="s">
        <v>9</v>
      </c>
      <c r="F2" s="29" t="s">
        <v>12</v>
      </c>
      <c r="G2" s="34" t="s">
        <v>21</v>
      </c>
      <c r="H2" s="29" t="s">
        <v>13</v>
      </c>
      <c r="I2" s="29" t="s">
        <v>14</v>
      </c>
      <c r="J2" s="29" t="s">
        <v>7</v>
      </c>
      <c r="K2" s="29" t="s">
        <v>4</v>
      </c>
      <c r="L2" s="29" t="s">
        <v>5</v>
      </c>
      <c r="M2" s="29" t="s">
        <v>3</v>
      </c>
      <c r="N2" s="29" t="s">
        <v>10</v>
      </c>
      <c r="O2" s="29" t="s">
        <v>18</v>
      </c>
    </row>
    <row r="3" spans="1:15" s="26" customFormat="1" ht="321.75" customHeight="1" x14ac:dyDescent="0.25">
      <c r="A3" s="29" t="s">
        <v>23</v>
      </c>
      <c r="B3" s="30">
        <v>1</v>
      </c>
      <c r="C3" s="34" t="s">
        <v>39</v>
      </c>
      <c r="D3" s="31" t="s">
        <v>40</v>
      </c>
      <c r="E3" s="41">
        <v>42639</v>
      </c>
      <c r="F3" s="29" t="s">
        <v>41</v>
      </c>
      <c r="G3" s="42" t="s">
        <v>46</v>
      </c>
      <c r="H3" s="31" t="s">
        <v>42</v>
      </c>
      <c r="I3" s="32" t="s">
        <v>25</v>
      </c>
      <c r="J3" s="43" t="s">
        <v>54</v>
      </c>
      <c r="K3" s="29" t="s">
        <v>22</v>
      </c>
      <c r="L3" s="31" t="s">
        <v>45</v>
      </c>
      <c r="M3" s="31" t="s">
        <v>44</v>
      </c>
      <c r="N3" s="31" t="s">
        <v>29</v>
      </c>
      <c r="O3" s="29" t="s">
        <v>43</v>
      </c>
    </row>
    <row r="4" spans="1:15" ht="204" x14ac:dyDescent="0.25">
      <c r="A4" s="25" t="s">
        <v>49</v>
      </c>
      <c r="B4" s="30">
        <v>2</v>
      </c>
      <c r="C4" s="34" t="s">
        <v>39</v>
      </c>
      <c r="D4" s="31" t="s">
        <v>40</v>
      </c>
      <c r="E4" s="40">
        <v>42639</v>
      </c>
      <c r="F4" s="44" t="s">
        <v>49</v>
      </c>
      <c r="G4" s="42" t="s">
        <v>52</v>
      </c>
      <c r="H4" s="44" t="s">
        <v>50</v>
      </c>
      <c r="I4" s="32" t="s">
        <v>25</v>
      </c>
      <c r="J4" s="45" t="s">
        <v>55</v>
      </c>
      <c r="K4" s="29" t="s">
        <v>22</v>
      </c>
      <c r="L4" s="29" t="s">
        <v>27</v>
      </c>
      <c r="M4" s="29" t="s">
        <v>28</v>
      </c>
      <c r="N4" s="31" t="s">
        <v>29</v>
      </c>
      <c r="O4" s="44" t="s">
        <v>51</v>
      </c>
    </row>
    <row r="5" spans="1:15" s="26" customFormat="1" ht="409.6" x14ac:dyDescent="0.25">
      <c r="A5" s="29" t="s">
        <v>24</v>
      </c>
      <c r="B5" s="30">
        <v>3</v>
      </c>
      <c r="C5" s="34" t="s">
        <v>39</v>
      </c>
      <c r="D5" s="31" t="s">
        <v>40</v>
      </c>
      <c r="E5" s="40">
        <v>42639</v>
      </c>
      <c r="F5" s="29" t="s">
        <v>31</v>
      </c>
      <c r="G5" s="37" t="s">
        <v>46</v>
      </c>
      <c r="H5" s="31" t="s">
        <v>34</v>
      </c>
      <c r="I5" s="32" t="s">
        <v>25</v>
      </c>
      <c r="J5" s="29" t="s">
        <v>53</v>
      </c>
      <c r="K5" s="29" t="s">
        <v>22</v>
      </c>
      <c r="L5" s="29" t="s">
        <v>27</v>
      </c>
      <c r="M5" s="29" t="s">
        <v>28</v>
      </c>
      <c r="N5" s="39" t="s">
        <v>29</v>
      </c>
      <c r="O5" s="29" t="s">
        <v>18</v>
      </c>
    </row>
    <row r="6" spans="1:15" s="26" customFormat="1" ht="221.25" customHeight="1" x14ac:dyDescent="0.25">
      <c r="A6" s="29" t="s">
        <v>26</v>
      </c>
      <c r="B6" s="30">
        <v>4</v>
      </c>
      <c r="C6" s="34" t="s">
        <v>39</v>
      </c>
      <c r="D6" s="31" t="s">
        <v>40</v>
      </c>
      <c r="E6" s="40">
        <v>42639</v>
      </c>
      <c r="F6" s="29" t="s">
        <v>33</v>
      </c>
      <c r="G6" s="37" t="s">
        <v>46</v>
      </c>
      <c r="H6" s="29" t="s">
        <v>58</v>
      </c>
      <c r="I6" s="32" t="s">
        <v>25</v>
      </c>
      <c r="J6" s="43" t="s">
        <v>56</v>
      </c>
      <c r="K6" s="29" t="s">
        <v>22</v>
      </c>
      <c r="L6" s="29" t="s">
        <v>27</v>
      </c>
      <c r="M6" s="29" t="s">
        <v>28</v>
      </c>
      <c r="N6" s="39" t="s">
        <v>29</v>
      </c>
      <c r="O6" s="29" t="s">
        <v>18</v>
      </c>
    </row>
    <row r="12" spans="1:15" x14ac:dyDescent="0.2">
      <c r="E12" s="27"/>
      <c r="F12" s="27"/>
      <c r="G12" s="27"/>
    </row>
    <row r="13" spans="1:15" x14ac:dyDescent="0.2">
      <c r="H13" s="16"/>
    </row>
  </sheetData>
  <customSheetViews>
    <customSheetView guid="{4A4AF396-29F6-4991-BBCB-1A366580D6C1}" scale="80">
      <selection activeCell="G1" sqref="G1"/>
      <pageMargins left="0.7" right="0.7" top="0.75" bottom="0.75" header="0.3" footer="0.3"/>
      <pageSetup paperSize="9" orientation="portrait" r:id="rId1"/>
    </customSheetView>
    <customSheetView guid="{DEA0E03A-0047-4A25-9DED-06531D175906}" scale="80" topLeftCell="I5">
      <selection activeCell="M10" sqref="M10"/>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Compatibility test results</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Janith Gunasekara</dc:creator>
  <cp:lastModifiedBy>Mihiri Lekamge</cp:lastModifiedBy>
  <cp:lastPrinted>2009-09-01T13:09:32Z</cp:lastPrinted>
  <dcterms:created xsi:type="dcterms:W3CDTF">2004-10-12T05:16:39Z</dcterms:created>
  <dcterms:modified xsi:type="dcterms:W3CDTF">2016-11-25T10:05:37Z</dcterms:modified>
</cp:coreProperties>
</file>