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y\8-H18\INF8480 - Systèmes répartis et infonuagique\TP2\"/>
    </mc:Choice>
  </mc:AlternateContent>
  <bookViews>
    <workbookView xWindow="0" yWindow="0" windowWidth="23040" windowHeight="904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  <c r="D4" i="2"/>
  <c r="D3" i="2"/>
  <c r="D2" i="2"/>
  <c r="C4" i="2"/>
  <c r="C3" i="2"/>
  <c r="C2" i="2"/>
  <c r="B4" i="2"/>
  <c r="E4" i="2" s="1"/>
  <c r="B3" i="2"/>
  <c r="B2" i="2"/>
  <c r="D4" i="1"/>
  <c r="D3" i="1"/>
  <c r="C4" i="1"/>
  <c r="C3" i="1"/>
  <c r="B4" i="1"/>
  <c r="E4" i="1" s="1"/>
  <c r="B3" i="1"/>
  <c r="E3" i="1" s="1"/>
  <c r="D2" i="1"/>
  <c r="C2" i="1"/>
  <c r="E2" i="1" s="1"/>
  <c r="B2" i="1"/>
</calcChain>
</file>

<file path=xl/sharedStrings.xml><?xml version="1.0" encoding="utf-8"?>
<sst xmlns="http://schemas.openxmlformats.org/spreadsheetml/2006/main" count="14" uniqueCount="10">
  <si>
    <t>3 serveurs (q₁ = 3; q₂ = 3; q₃ = 4)</t>
  </si>
  <si>
    <t>4 serveurs (q₁ = 3; q₂ = 3; q₃ = 3 ; q₄ = 3)</t>
  </si>
  <si>
    <t>2 serveurs (q₁ = 3; q₂ = 3)</t>
  </si>
  <si>
    <t>Temps1 (ms)</t>
  </si>
  <si>
    <t>Temps2 (ms)</t>
  </si>
  <si>
    <t>Temps3 (ms)</t>
  </si>
  <si>
    <t>Temps moyen (ms)</t>
  </si>
  <si>
    <t>m₁ = 0</t>
  </si>
  <si>
    <t>m₁ = 50</t>
  </si>
  <si>
    <t>m₁ =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</si>
</sst>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Temps d'exécution selon le nombre de serveur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Temps1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2 serveurs (q₁ = 3; q₂ = 3)</c:v>
                </c:pt>
                <c:pt idx="1">
                  <c:v>3 serveurs (q₁ = 3; q₂ = 3; q₃ = 4)</c:v>
                </c:pt>
                <c:pt idx="2">
                  <c:v>4 serveurs (q₁ = 3; q₂ = 3; q₃ = 3 ; q₄ = 3)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2649.793056</c:v>
                </c:pt>
                <c:pt idx="1">
                  <c:v>1842.510959</c:v>
                </c:pt>
                <c:pt idx="2">
                  <c:v>1418.767677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2-4B9B-813E-492B0C0E8C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Temps2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2 serveurs (q₁ = 3; q₂ = 3)</c:v>
                </c:pt>
                <c:pt idx="1">
                  <c:v>3 serveurs (q₁ = 3; q₂ = 3; q₃ = 4)</c:v>
                </c:pt>
                <c:pt idx="2">
                  <c:v>4 serveurs (q₁ = 3; q₂ = 3; q₃ = 3 ; q₄ = 3)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2642.6732919999999</c:v>
                </c:pt>
                <c:pt idx="1">
                  <c:v>1748.6875359999999</c:v>
                </c:pt>
                <c:pt idx="2">
                  <c:v>1360.2918299999999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2-4B9B-813E-492B0C0E8C9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Temps3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2 serveurs (q₁ = 3; q₂ = 3)</c:v>
                </c:pt>
                <c:pt idx="1">
                  <c:v>3 serveurs (q₁ = 3; q₂ = 3; q₃ = 4)</c:v>
                </c:pt>
                <c:pt idx="2">
                  <c:v>4 serveurs (q₁ = 3; q₂ = 3; q₃ = 3 ; q₄ = 3)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2452.9814150000002</c:v>
                </c:pt>
                <c:pt idx="1">
                  <c:v>1696.475232</c:v>
                </c:pt>
                <c:pt idx="2">
                  <c:v>1357.9627929999999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2-4B9B-813E-492B0C0E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578304"/>
        <c:axId val="47208336"/>
      </c:barChart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Temps moyen (ms)</c:v>
                </c:pt>
              </c:strCache>
            </c:strRef>
          </c:tx>
          <c:spPr>
            <a:ln w="28575" cap="rnd">
              <a:noFill/>
              <a:round/>
            </a:ln>
            <a:effectLst>
              <a:softEdge rad="0"/>
            </a:effectLst>
          </c:spPr>
          <c:marker>
            <c:symbol val="dash"/>
            <c:size val="15"/>
            <c:spPr>
              <a:solidFill>
                <a:schemeClr val="tx1"/>
              </a:solidFill>
              <a:ln w="0" cap="sq">
                <a:solidFill>
                  <a:schemeClr val="tx1"/>
                </a:solidFill>
                <a:headEnd type="none" w="med" len="sm"/>
              </a:ln>
              <a:effectLst>
                <a:softEdge rad="0"/>
              </a:effectLst>
            </c:spPr>
          </c:marker>
          <c:dLbls>
            <c:dLbl>
              <c:idx val="0"/>
              <c:layout>
                <c:manualLayout>
                  <c:x val="-5.5175500972045446E-2"/>
                  <c:y val="-5.8299475088829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92-4B9B-813E-492B0C0E8C9F}"/>
                </c:ext>
              </c:extLst>
            </c:dLbl>
            <c:dLbl>
              <c:idx val="1"/>
              <c:layout>
                <c:manualLayout>
                  <c:x val="-5.1439408474919887E-2"/>
                  <c:y val="-4.5976902773435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92-4B9B-813E-492B0C0E8C9F}"/>
                </c:ext>
              </c:extLst>
            </c:dLbl>
            <c:dLbl>
              <c:idx val="2"/>
              <c:layout>
                <c:manualLayout>
                  <c:x val="-3.9265898420827998E-2"/>
                  <c:y val="-4.9042145593869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92-4B9B-813E-492B0C0E8C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Sheet1!$E$2:$E$4</c:f>
              <c:numCache>
                <c:formatCode>0.00</c:formatCode>
                <c:ptCount val="3"/>
                <c:pt idx="0">
                  <c:v>2581.8159209999999</c:v>
                </c:pt>
                <c:pt idx="1">
                  <c:v>1762.5579089999999</c:v>
                </c:pt>
                <c:pt idx="2">
                  <c:v>1379.0074333333332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92-4B9B-813E-492B0C0E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304"/>
        <c:axId val="47208336"/>
      </c:scatterChart>
      <c:catAx>
        <c:axId val="215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08336"/>
        <c:crosses val="autoZero"/>
        <c:auto val="1"/>
        <c:lblAlgn val="ctr"/>
        <c:lblOffset val="100"/>
        <c:noMultiLvlLbl val="0"/>
      </c:catAx>
      <c:valAx>
        <c:axId val="472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d'exécution</a:t>
                </a:r>
                <a:r>
                  <a:rPr lang="fr-CA" baseline="0"/>
                  <a:t> (ms)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Temps d'exécution selon le niveau de mailicieusité d'un serveur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Temps1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m₁ = 0</c:v>
                </c:pt>
                <c:pt idx="1">
                  <c:v>m₁ = 50</c:v>
                </c:pt>
                <c:pt idx="2">
                  <c:v>m₁ = 80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7764.9539459999996</c:v>
                </c:pt>
                <c:pt idx="1">
                  <c:v>21909.736626999998</c:v>
                </c:pt>
                <c:pt idx="2">
                  <c:v>22511.837919000001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8-4442-971D-853E2A67E8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Temps2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m₁ = 0</c:v>
                </c:pt>
                <c:pt idx="1">
                  <c:v>m₁ = 50</c:v>
                </c:pt>
                <c:pt idx="2">
                  <c:v>m₁ = 80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7289.7569020000001</c:v>
                </c:pt>
                <c:pt idx="1">
                  <c:v>20689.865006</c:v>
                </c:pt>
                <c:pt idx="2">
                  <c:v>22708.782670000001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8-4442-971D-853E2A67E86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Temps3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m₁ = 0</c:v>
                </c:pt>
                <c:pt idx="1">
                  <c:v>m₁ = 50</c:v>
                </c:pt>
                <c:pt idx="2">
                  <c:v>m₁ = 80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7269.40578</c:v>
                </c:pt>
                <c:pt idx="1">
                  <c:v>21179.921555000001</c:v>
                </c:pt>
                <c:pt idx="2">
                  <c:v>21779.679743000001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8-4442-971D-853E2A67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578304"/>
        <c:axId val="47208336"/>
      </c:barChart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Temps moyen (ms)</c:v>
                </c:pt>
              </c:strCache>
            </c:strRef>
          </c:tx>
          <c:spPr>
            <a:ln w="28575" cap="rnd">
              <a:noFill/>
              <a:round/>
            </a:ln>
            <a:effectLst>
              <a:softEdge rad="0"/>
            </a:effectLst>
          </c:spPr>
          <c:marker>
            <c:symbol val="dash"/>
            <c:size val="15"/>
            <c:spPr>
              <a:solidFill>
                <a:schemeClr val="tx1"/>
              </a:solidFill>
              <a:ln w="0" cap="sq">
                <a:solidFill>
                  <a:schemeClr val="tx1"/>
                </a:solidFill>
                <a:headEnd type="none" w="med" len="sm"/>
              </a:ln>
              <a:effectLst>
                <a:softEdge rad="0"/>
              </a:effectLst>
            </c:spPr>
          </c:marker>
          <c:dLbls>
            <c:dLbl>
              <c:idx val="0"/>
              <c:layout>
                <c:manualLayout>
                  <c:x val="-5.5175500972045446E-2"/>
                  <c:y val="-5.8299475088829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A8-4442-971D-853E2A67E86C}"/>
                </c:ext>
              </c:extLst>
            </c:dLbl>
            <c:dLbl>
              <c:idx val="1"/>
              <c:layout>
                <c:manualLayout>
                  <c:x val="-5.1439408474919887E-2"/>
                  <c:y val="-4.5976902773435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A8-4442-971D-853E2A67E86C}"/>
                </c:ext>
              </c:extLst>
            </c:dLbl>
            <c:dLbl>
              <c:idx val="2"/>
              <c:layout>
                <c:manualLayout>
                  <c:x val="-3.9265898420827998E-2"/>
                  <c:y val="-4.9042145593869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A8-4442-971D-853E2A67E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Sheet2!$E$2:$E$4</c:f>
              <c:numCache>
                <c:formatCode>0.00</c:formatCode>
                <c:ptCount val="3"/>
                <c:pt idx="0">
                  <c:v>7441.3722093333336</c:v>
                </c:pt>
                <c:pt idx="1">
                  <c:v>21259.841062666666</c:v>
                </c:pt>
                <c:pt idx="2">
                  <c:v>22333.433443999998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A8-4442-971D-853E2A67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304"/>
        <c:axId val="47208336"/>
      </c:scatterChart>
      <c:catAx>
        <c:axId val="215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08336"/>
        <c:crosses val="autoZero"/>
        <c:auto val="1"/>
        <c:lblAlgn val="ctr"/>
        <c:lblOffset val="100"/>
        <c:noMultiLvlLbl val="0"/>
      </c:catAx>
      <c:valAx>
        <c:axId val="472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d'exécution</a:t>
                </a:r>
                <a:r>
                  <a:rPr lang="fr-CA" baseline="0"/>
                  <a:t> (ms)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1914523</xdr:colOff>
      <xdr:row>6</xdr:row>
      <xdr:rowOff>171449</xdr:rowOff>
    </xdr:from>
    <xdr:to>
      <xdr:col>9</xdr:col>
      <xdr:colOff>145791</xdr:colOff>
      <xdr:row>28</xdr:row>
      <xdr:rowOff>123824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763E33E-3B66-4662-ADA8-CDB0D494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1905000</xdr:colOff>
      <xdr:row>9</xdr:row>
      <xdr:rowOff>133350</xdr:rowOff>
    </xdr:from>
    <xdr:to>
      <xdr:col>14</xdr:col>
      <xdr:colOff>114300</xdr:colOff>
      <xdr:row>31</xdr:row>
      <xdr:rowOff>171256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62DCF4D-34EE-4FCF-9EB0-63D355B94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98" zoomScaleNormal="98" workbookViewId="0">
      <selection activeCell="I5" sqref="I5"/>
    </sheetView>
  </sheetViews>
  <sheetFormatPr baseColWidth="10" defaultColWidth="9.140625" defaultRowHeight="15" x14ac:dyDescent="0.25"/>
  <cols>
    <col min="1" max="1" width="34.5703125" bestFit="1" customWidth="1"/>
    <col min="2" max="4" width="12.28515625" bestFit="1" customWidth="1"/>
    <col min="5" max="5" width="18" bestFit="1" customWidth="1"/>
  </cols>
  <sheetData>
    <row r="1" spans="1:5" ht="15.75" customHeight="1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2</v>
      </c>
      <c r="B2">
        <f>2649793056/1000000</f>
        <v>2649.793056</v>
      </c>
      <c r="C2">
        <f>2642673292/1000000</f>
        <v>2642.6732919999999</v>
      </c>
      <c r="D2">
        <f>2452981415/1000000</f>
        <v>2452.9814150000002</v>
      </c>
      <c r="E2" s="1">
        <f>AVERAGE(B2:D2)</f>
        <v>2581.8159209999999</v>
      </c>
    </row>
    <row r="3" spans="1:5" x14ac:dyDescent="0.25">
      <c r="A3" t="s">
        <v>0</v>
      </c>
      <c r="B3">
        <f>1842510959/1000000</f>
        <v>1842.510959</v>
      </c>
      <c r="C3">
        <f>1748687536/1000000</f>
        <v>1748.6875359999999</v>
      </c>
      <c r="D3">
        <f>1696475232/1000000</f>
        <v>1696.475232</v>
      </c>
      <c r="E3" s="1">
        <f t="shared" ref="E3:E4" si="0">AVERAGE(B3:D3)</f>
        <v>1762.5579089999999</v>
      </c>
    </row>
    <row r="4" spans="1:5" x14ac:dyDescent="0.25">
      <c r="A4" t="s">
        <v>1</v>
      </c>
      <c r="B4">
        <f>1418767677/1000000</f>
        <v>1418.767677</v>
      </c>
      <c r="C4">
        <f>1360291830/1000000</f>
        <v>1360.2918299999999</v>
      </c>
      <c r="D4">
        <f>1357962793/1000000</f>
        <v>1357.9627929999999</v>
      </c>
      <c r="E4" s="1">
        <f t="shared" si="0"/>
        <v>1379.0074333333332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46.5703125" bestFit="1" customWidth="1"/>
    <col min="2" max="4" width="12" bestFit="1" customWidth="1"/>
    <col min="5" max="5" width="18" bestFit="1" customWidth="1"/>
  </cols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7</v>
      </c>
      <c r="B2">
        <f>7764953946/1000000</f>
        <v>7764.9539459999996</v>
      </c>
      <c r="C2">
        <f>7289756902/1000000</f>
        <v>7289.7569020000001</v>
      </c>
      <c r="D2">
        <f>7269405780/1000000</f>
        <v>7269.40578</v>
      </c>
      <c r="E2" s="1">
        <f>AVERAGE(B2:D2)</f>
        <v>7441.3722093333336</v>
      </c>
    </row>
    <row r="3" spans="1:5" x14ac:dyDescent="0.25">
      <c r="A3" t="s">
        <v>8</v>
      </c>
      <c r="B3">
        <f>21909736627/1000000</f>
        <v>21909.736626999998</v>
      </c>
      <c r="C3">
        <f>20689865006/1000000</f>
        <v>20689.865006</v>
      </c>
      <c r="D3">
        <f>21179921555/1000000</f>
        <v>21179.921555000001</v>
      </c>
      <c r="E3" s="1">
        <f t="shared" ref="E3:E4" si="0">AVERAGE(B3:D3)</f>
        <v>21259.841062666666</v>
      </c>
    </row>
    <row r="4" spans="1:5" x14ac:dyDescent="0.25">
      <c r="A4" t="s">
        <v>9</v>
      </c>
      <c r="B4">
        <f>22511837919/1000000</f>
        <v>22511.837919000001</v>
      </c>
      <c r="C4">
        <f>22708782670/1000000</f>
        <v>22708.782670000001</v>
      </c>
      <c r="D4">
        <f>21779679743/1000000</f>
        <v>21779.679743000001</v>
      </c>
      <c r="E4" s="1">
        <f t="shared" si="0"/>
        <v>22333.433443999998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Etienne</cp:lastModifiedBy>
  <dcterms:created xsi:type="dcterms:W3CDTF">2018-03-14T18:31:49Z</dcterms:created>
  <dcterms:modified xsi:type="dcterms:W3CDTF">2018-03-20T00:47:53Z</dcterms:modified>
</cp:coreProperties>
</file>