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/"/>
    </mc:Choice>
  </mc:AlternateContent>
  <xr:revisionPtr revIDLastSave="0" documentId="13_ncr:1_{D2070BA4-6484-A14C-97E0-5C58DB90F0D9}" xr6:coauthVersionLast="47" xr6:coauthVersionMax="47" xr10:uidLastSave="{00000000-0000-0000-0000-000000000000}"/>
  <bookViews>
    <workbookView xWindow="0" yWindow="500" windowWidth="28800" windowHeight="16060" xr2:uid="{507D8B9C-88C0-8D47-895B-9C70E3C930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H57" i="1"/>
  <c r="G57" i="1"/>
  <c r="F57" i="1"/>
  <c r="E57" i="1"/>
  <c r="D57" i="1"/>
  <c r="D48" i="1"/>
  <c r="E48" i="1"/>
  <c r="F48" i="1"/>
  <c r="G48" i="1"/>
  <c r="H48" i="1"/>
  <c r="C48" i="1"/>
  <c r="D37" i="1"/>
  <c r="E37" i="1"/>
  <c r="F37" i="1"/>
  <c r="G37" i="1"/>
  <c r="H37" i="1"/>
  <c r="C37" i="1"/>
  <c r="D36" i="1"/>
  <c r="E36" i="1"/>
  <c r="F36" i="1"/>
  <c r="G36" i="1"/>
  <c r="H36" i="1"/>
  <c r="C36" i="1"/>
  <c r="D35" i="1"/>
  <c r="E35" i="1"/>
  <c r="F35" i="1"/>
  <c r="G35" i="1"/>
  <c r="H35" i="1"/>
  <c r="C35" i="1"/>
  <c r="D29" i="1"/>
  <c r="E29" i="1"/>
  <c r="F29" i="1"/>
  <c r="G29" i="1"/>
  <c r="H29" i="1"/>
  <c r="C29" i="1"/>
  <c r="D28" i="1"/>
  <c r="E28" i="1"/>
  <c r="F28" i="1"/>
  <c r="G28" i="1"/>
  <c r="H28" i="1"/>
  <c r="C28" i="1"/>
  <c r="H27" i="1"/>
  <c r="D27" i="1"/>
  <c r="E27" i="1"/>
  <c r="F27" i="1"/>
  <c r="G27" i="1"/>
  <c r="C27" i="1"/>
  <c r="D18" i="1"/>
  <c r="E18" i="1"/>
  <c r="F18" i="1"/>
  <c r="G18" i="1"/>
  <c r="H18" i="1"/>
  <c r="C18" i="1"/>
  <c r="H20" i="1"/>
  <c r="G20" i="1"/>
  <c r="F20" i="1"/>
  <c r="E20" i="1"/>
  <c r="D20" i="1"/>
  <c r="C20" i="1"/>
  <c r="D14" i="1"/>
  <c r="E14" i="1"/>
  <c r="F14" i="1"/>
  <c r="G14" i="1"/>
  <c r="H14" i="1"/>
  <c r="C14" i="1"/>
  <c r="D12" i="1"/>
  <c r="E12" i="1"/>
  <c r="F12" i="1"/>
  <c r="G12" i="1"/>
  <c r="H12" i="1"/>
  <c r="C12" i="1"/>
  <c r="C3" i="1"/>
  <c r="D5" i="1"/>
  <c r="E5" i="1"/>
  <c r="F5" i="1"/>
  <c r="G5" i="1"/>
  <c r="H5" i="1"/>
  <c r="C5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<sst xmlns="http://schemas.openxmlformats.org/spreadsheetml/2006/main" count="21" uniqueCount="3">
  <si>
    <t>1,3</t>
  </si>
  <si>
    <t>1,6</t>
  </si>
  <si>
    <t>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</si>
</sst>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24936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215824</xdr:colOff>
      <xdr:row>5</xdr:row>
      <xdr:rowOff>33309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2.1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2.1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443967</xdr:colOff>
      <xdr:row>10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11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10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12</xdr:row>
      <xdr:rowOff>101751</xdr:rowOff>
    </xdr:from>
    <xdr:ext cx="411651" cy="359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ккр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13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16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17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16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18</xdr:row>
      <xdr:rowOff>101751</xdr:rowOff>
    </xdr:from>
    <xdr:ext cx="399533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кго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360314</xdr:colOff>
      <xdr:row>19</xdr:row>
      <xdr:rowOff>116962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223520</xdr:colOff>
      <xdr:row>20</xdr:row>
      <xdr:rowOff>60960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25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04951" y="519827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04951" y="519827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26</xdr:row>
      <xdr:rowOff>119192</xdr:rowOff>
    </xdr:from>
    <xdr:ext cx="2497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85011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85011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25</xdr:row>
      <xdr:rowOff>90346</xdr:rowOff>
    </xdr:from>
    <xdr:ext cx="3136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062395" y="81167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062395" y="81167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26</xdr:row>
      <xdr:rowOff>90346</xdr:rowOff>
    </xdr:from>
    <xdr:ext cx="34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062395" y="84723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062395" y="84723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27</xdr:row>
      <xdr:rowOff>71968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094132" y="88773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094132" y="88773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27</xdr:row>
      <xdr:rowOff>71967</xdr:rowOff>
    </xdr:from>
    <xdr:ext cx="171585" cy="180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88773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88773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28</xdr:row>
      <xdr:rowOff>73412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045461" y="92258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045461" y="92258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29</xdr:row>
      <xdr:rowOff>81879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7977728" y="95814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7977728" y="95814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28</xdr:row>
      <xdr:rowOff>80433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92329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92329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30</xdr:row>
      <xdr:rowOff>88900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051799" y="99356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051799" y="99356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33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34</xdr:row>
      <xdr:rowOff>119192</xdr:rowOff>
    </xdr:from>
    <xdr:ext cx="2497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85011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85011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33</xdr:row>
      <xdr:rowOff>90346</xdr:rowOff>
    </xdr:from>
    <xdr:ext cx="3136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062395" y="81167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062395" y="81167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34</xdr:row>
      <xdr:rowOff>90346</xdr:rowOff>
    </xdr:from>
    <xdr:ext cx="34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062395" y="84723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062395" y="84723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35</xdr:row>
      <xdr:rowOff>71968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094132" y="88773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094132" y="88773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35</xdr:row>
      <xdr:rowOff>71967</xdr:rowOff>
    </xdr:from>
    <xdr:ext cx="171585" cy="180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88773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88773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36</xdr:row>
      <xdr:rowOff>73412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045461" y="92258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045461" y="92258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37</xdr:row>
      <xdr:rowOff>81879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7977728" y="95814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7977728" y="95814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36</xdr:row>
      <xdr:rowOff>80433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92329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92329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38</xdr:row>
      <xdr:rowOff>88900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051799" y="99356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051799" y="99356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41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42</xdr:row>
      <xdr:rowOff>119192</xdr:rowOff>
    </xdr:from>
    <xdr:ext cx="196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136743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136743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44</xdr:row>
      <xdr:rowOff>88899</xdr:rowOff>
    </xdr:from>
    <xdr:ext cx="180626" cy="184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144229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144229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43</xdr:row>
      <xdr:rowOff>85325</xdr:rowOff>
    </xdr:from>
    <xdr:ext cx="2805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140637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140637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45</xdr:row>
      <xdr:rowOff>76200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147828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147828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46</xdr:row>
      <xdr:rowOff>67733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151299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151299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47</xdr:row>
      <xdr:rowOff>76202</xdr:rowOff>
    </xdr:from>
    <xdr:ext cx="3048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6866" y="15460135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6866" y="15460135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50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13305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13305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51</xdr:row>
      <xdr:rowOff>119192</xdr:rowOff>
    </xdr:from>
    <xdr:ext cx="196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136743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136743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53</xdr:row>
      <xdr:rowOff>88899</xdr:rowOff>
    </xdr:from>
    <xdr:ext cx="180626" cy="184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144229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144229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52</xdr:row>
      <xdr:rowOff>85325</xdr:rowOff>
    </xdr:from>
    <xdr:ext cx="2805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140637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140637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54</xdr:row>
      <xdr:rowOff>76200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147828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147828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55</xdr:row>
      <xdr:rowOff>67733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151299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151299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56</xdr:row>
      <xdr:rowOff>76202</xdr:rowOff>
    </xdr:from>
    <xdr:ext cx="3048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6866" y="15460135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6866" y="15460135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220134</xdr:colOff>
      <xdr:row>57</xdr:row>
      <xdr:rowOff>54187</xdr:rowOff>
    </xdr:from>
    <xdr:ext cx="39459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558867" y="18824787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2.3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558867" y="18824787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2.3</a:t>
              </a:r>
              <a:endParaRPr lang="ru-R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A1:L59"/>
  <sheetViews>
    <sheetView tabSelected="1" topLeftCell="A47" zoomScale="150" workbookViewId="0">
      <selection activeCell="N56" sqref="N56"/>
    </sheetView>
  </sheetViews>
  <sheetFormatPr baseColWidth="10" defaultRowHeight="16" x14ac:dyDescent="0.2"/>
  <cols>
    <col min="1" max="1" width="10.83203125" style="1"/>
    <col min="2" max="2" width="13.6640625" style="1" customWidth="1"/>
    <col min="3" max="16384" width="10.83203125" style="1"/>
  </cols>
  <sheetData>
    <row r="1" spans="1:12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26" customHeight="1" x14ac:dyDescent="0.2">
      <c r="A2" s="11"/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I2" s="12"/>
      <c r="J2" s="2"/>
      <c r="K2" s="2">
        <v>2.1349999999999998</v>
      </c>
      <c r="L2" s="13"/>
    </row>
    <row r="3" spans="1:12" ht="48" customHeight="1" x14ac:dyDescent="0.2">
      <c r="A3" s="11"/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I3" s="12"/>
      <c r="J3" s="2"/>
      <c r="K3" s="2">
        <v>-3.8999999999999998E-3</v>
      </c>
      <c r="L3" s="13"/>
    </row>
    <row r="4" spans="1:12" ht="28" customHeight="1" thickBot="1" x14ac:dyDescent="0.25">
      <c r="A4" s="11"/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  <c r="I4" s="12"/>
      <c r="J4" s="12"/>
      <c r="K4" s="12"/>
      <c r="L4" s="13"/>
    </row>
    <row r="5" spans="1:12" ht="26" customHeight="1" thickBot="1" x14ac:dyDescent="0.25">
      <c r="A5" s="11"/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  <c r="I5" s="12"/>
      <c r="J5" s="12"/>
      <c r="K5" s="12"/>
      <c r="L5" s="13"/>
    </row>
    <row r="6" spans="1:12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6"/>
      <c r="L6" s="17"/>
    </row>
    <row r="7" spans="1:12" ht="17" thickBo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9"/>
      <c r="L7" s="18"/>
    </row>
    <row r="9" spans="1:12" ht="17" thickBot="1" x14ac:dyDescent="0.25"/>
    <row r="10" spans="1:1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ht="29" customHeight="1" x14ac:dyDescent="0.2">
      <c r="A11" s="11"/>
      <c r="B11" s="2"/>
      <c r="C11" s="2">
        <v>0.2</v>
      </c>
      <c r="D11" s="2">
        <v>0.4</v>
      </c>
      <c r="E11" s="2">
        <v>0.8</v>
      </c>
      <c r="F11" s="3" t="s">
        <v>0</v>
      </c>
      <c r="G11" s="3" t="s">
        <v>1</v>
      </c>
      <c r="H11" s="3" t="s">
        <v>2</v>
      </c>
      <c r="I11" s="12"/>
      <c r="J11" s="2"/>
      <c r="K11" s="2">
        <v>3.5139999999999998</v>
      </c>
      <c r="L11" s="13"/>
    </row>
    <row r="12" spans="1:12" ht="39" customHeight="1" x14ac:dyDescent="0.2">
      <c r="A12" s="11"/>
      <c r="B12" s="2"/>
      <c r="C12" s="2">
        <f>$K$11*SQRT(ABS(POWER(C11, 2)-1))</f>
        <v>3.443002782456035</v>
      </c>
      <c r="D12" s="2">
        <f t="shared" ref="D12:H12" si="2">$K$11*SQRT(ABS(POWER(D11, 2)-1))</f>
        <v>3.220634198414964</v>
      </c>
      <c r="E12" s="2">
        <f t="shared" si="2"/>
        <v>2.1083999999999996</v>
      </c>
      <c r="F12" s="2">
        <f t="shared" si="2"/>
        <v>2.9189476254294116</v>
      </c>
      <c r="G12" s="2">
        <f t="shared" si="2"/>
        <v>4.3889845932743947</v>
      </c>
      <c r="H12" s="2">
        <f t="shared" si="2"/>
        <v>5.2592736228494523</v>
      </c>
      <c r="I12" s="12"/>
      <c r="J12" s="12"/>
      <c r="K12" s="12"/>
      <c r="L12" s="13"/>
    </row>
    <row r="13" spans="1:12" ht="46" customHeight="1" thickBot="1" x14ac:dyDescent="0.25">
      <c r="A13" s="11"/>
      <c r="B13" s="4"/>
      <c r="C13" s="4">
        <v>1.6500000000000001E-2</v>
      </c>
      <c r="D13" s="4">
        <v>1.7000000000000001E-2</v>
      </c>
      <c r="E13" s="4">
        <v>2.0500000000000001E-2</v>
      </c>
      <c r="F13" s="4">
        <v>1.7500000000000002E-2</v>
      </c>
      <c r="G13" s="4">
        <v>1.4E-2</v>
      </c>
      <c r="H13" s="4">
        <v>1.2500000000000001E-2</v>
      </c>
      <c r="I13" s="12"/>
      <c r="J13" s="12"/>
      <c r="K13" s="12"/>
      <c r="L13" s="13"/>
    </row>
    <row r="14" spans="1:12" ht="29" customHeight="1" thickBot="1" x14ac:dyDescent="0.25">
      <c r="A14" s="11"/>
      <c r="B14" s="5"/>
      <c r="C14" s="6">
        <f>C13*$K$11</f>
        <v>5.7980999999999998E-2</v>
      </c>
      <c r="D14" s="6">
        <f t="shared" ref="D14:H14" si="3">D13*$K$11</f>
        <v>5.9737999999999999E-2</v>
      </c>
      <c r="E14" s="6">
        <f t="shared" si="3"/>
        <v>7.2037000000000004E-2</v>
      </c>
      <c r="F14" s="6">
        <f t="shared" si="3"/>
        <v>6.1495000000000001E-2</v>
      </c>
      <c r="G14" s="6">
        <f t="shared" si="3"/>
        <v>4.9195999999999997E-2</v>
      </c>
      <c r="H14" s="7">
        <f t="shared" si="3"/>
        <v>4.3924999999999999E-2</v>
      </c>
      <c r="I14" s="12"/>
      <c r="J14" s="12"/>
      <c r="K14" s="12"/>
      <c r="L14" s="13"/>
    </row>
    <row r="15" spans="1:12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30" customHeight="1" x14ac:dyDescent="0.2">
      <c r="A17" s="11"/>
      <c r="B17" s="2"/>
      <c r="C17" s="2">
        <v>0.2</v>
      </c>
      <c r="D17" s="2">
        <v>0.4</v>
      </c>
      <c r="E17" s="2">
        <v>0.8</v>
      </c>
      <c r="F17" s="3" t="s">
        <v>0</v>
      </c>
      <c r="G17" s="3" t="s">
        <v>1</v>
      </c>
      <c r="H17" s="3" t="s">
        <v>2</v>
      </c>
      <c r="I17" s="12"/>
      <c r="J17" s="2"/>
      <c r="K17" s="2">
        <v>1.5980000000000001</v>
      </c>
      <c r="L17" s="13"/>
    </row>
    <row r="18" spans="1:12" ht="37" customHeight="1" x14ac:dyDescent="0.2">
      <c r="A18" s="11"/>
      <c r="B18" s="2"/>
      <c r="C18" s="2">
        <f>$K$17*SQRT(ABS(POWER(C17, 2)-1))</f>
        <v>1.5657138435870075</v>
      </c>
      <c r="D18" s="2">
        <f t="shared" ref="D18:H18" si="4">$K$17*SQRT(ABS(POWER(D17, 2)-1))</f>
        <v>1.4645911921078865</v>
      </c>
      <c r="E18" s="2">
        <f t="shared" si="4"/>
        <v>0.95879999999999987</v>
      </c>
      <c r="F18" s="2">
        <f t="shared" si="4"/>
        <v>1.3273984932943086</v>
      </c>
      <c r="G18" s="2">
        <f t="shared" si="4"/>
        <v>1.9959013602881286</v>
      </c>
      <c r="H18" s="2">
        <f t="shared" si="4"/>
        <v>2.3916674016259036</v>
      </c>
      <c r="I18" s="12"/>
      <c r="J18" s="12"/>
      <c r="K18" s="12"/>
      <c r="L18" s="13"/>
    </row>
    <row r="19" spans="1:12" ht="45" customHeight="1" thickBot="1" x14ac:dyDescent="0.25">
      <c r="A19" s="11"/>
      <c r="B19" s="4"/>
      <c r="C19" s="4">
        <v>2.5000000000000001E-2</v>
      </c>
      <c r="D19" s="4">
        <v>2.6499999999999999E-2</v>
      </c>
      <c r="E19" s="4">
        <v>2.9000000000000001E-2</v>
      </c>
      <c r="F19" s="4">
        <v>2.7E-2</v>
      </c>
      <c r="G19" s="4">
        <v>2.35E-2</v>
      </c>
      <c r="H19" s="4">
        <v>2.1000000000000001E-2</v>
      </c>
      <c r="I19" s="12"/>
      <c r="J19" s="12"/>
      <c r="K19" s="12"/>
      <c r="L19" s="13"/>
    </row>
    <row r="20" spans="1:12" ht="35" customHeight="1" thickBot="1" x14ac:dyDescent="0.25">
      <c r="A20" s="11"/>
      <c r="B20" s="5"/>
      <c r="C20" s="6">
        <f>C19*$K$11</f>
        <v>8.7849999999999998E-2</v>
      </c>
      <c r="D20" s="6">
        <f t="shared" ref="D20" si="5">D19*$K$11</f>
        <v>9.3120999999999995E-2</v>
      </c>
      <c r="E20" s="6">
        <f t="shared" ref="E20" si="6">E19*$K$11</f>
        <v>0.101906</v>
      </c>
      <c r="F20" s="6">
        <f t="shared" ref="F20" si="7">F19*$K$11</f>
        <v>9.487799999999999E-2</v>
      </c>
      <c r="G20" s="6">
        <f t="shared" ref="G20" si="8">G19*$K$11</f>
        <v>8.2579E-2</v>
      </c>
      <c r="H20" s="7">
        <f t="shared" ref="H20" si="9">H19*$K$11</f>
        <v>7.3793999999999998E-2</v>
      </c>
      <c r="I20" s="12"/>
      <c r="J20" s="12"/>
      <c r="K20" s="12"/>
      <c r="L20" s="13"/>
    </row>
    <row r="21" spans="1:12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7"/>
    </row>
    <row r="22" spans="1:12" ht="17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8"/>
    </row>
    <row r="24" spans="1:12" ht="17" thickBot="1" x14ac:dyDescent="0.25"/>
    <row r="25" spans="1:12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ht="28" customHeight="1" x14ac:dyDescent="0.2">
      <c r="A26" s="11"/>
      <c r="B26" s="2"/>
      <c r="C26" s="2">
        <v>0.2</v>
      </c>
      <c r="D26" s="2">
        <v>0.4</v>
      </c>
      <c r="E26" s="2">
        <v>0.8</v>
      </c>
      <c r="F26" s="3" t="s">
        <v>0</v>
      </c>
      <c r="G26" s="3" t="s">
        <v>1</v>
      </c>
      <c r="H26" s="3" t="s">
        <v>2</v>
      </c>
      <c r="I26" s="12"/>
      <c r="J26" s="2"/>
      <c r="K26" s="2">
        <v>8.57</v>
      </c>
      <c r="L26" s="13"/>
    </row>
    <row r="27" spans="1:12" ht="33" customHeight="1" x14ac:dyDescent="0.2">
      <c r="A27" s="11"/>
      <c r="B27" s="2"/>
      <c r="C27" s="2">
        <f>(C26*$K$28*$K$26)/$K$27</f>
        <v>2355979.1136463359</v>
      </c>
      <c r="D27" s="2">
        <f t="shared" ref="D27:G27" si="10">(D26*$K$28*$K$26)/$K$27</f>
        <v>4711958.2272926718</v>
      </c>
      <c r="E27" s="2">
        <f t="shared" si="10"/>
        <v>9423916.4545853436</v>
      </c>
      <c r="F27" s="2">
        <f t="shared" si="10"/>
        <v>15313864.238701185</v>
      </c>
      <c r="G27" s="2">
        <f t="shared" si="10"/>
        <v>18847832.909170687</v>
      </c>
      <c r="H27" s="2">
        <f>(H26*$K$28*$K$26)/$K$27</f>
        <v>21203812.022817027</v>
      </c>
      <c r="I27" s="12"/>
      <c r="J27" s="2"/>
      <c r="K27" s="2">
        <v>2.2790000000000001E-4</v>
      </c>
      <c r="L27" s="13"/>
    </row>
    <row r="28" spans="1:12" ht="27" customHeight="1" thickBot="1" x14ac:dyDescent="0.25">
      <c r="A28" s="11"/>
      <c r="B28" s="4"/>
      <c r="C28" s="4">
        <f>(0.093/POWER(C27,0.2))*($K$26/$K$29)*(1+0.4*C26+0.147*POWER(C26,2)-0.006*POWER(C26,3))</f>
        <v>2.3960224941866035E-2</v>
      </c>
      <c r="D28" s="4">
        <f t="shared" ref="D28:H28" si="11">(0.093/POWER(D27,0.2))*($K$26/$K$29)*(1+0.4*D26+0.147*POWER(D26,2)-0.006*POWER(D26,3))</f>
        <v>2.2727775168948919E-2</v>
      </c>
      <c r="E28" s="4">
        <f t="shared" si="11"/>
        <v>2.3596399064662203E-2</v>
      </c>
      <c r="F28" s="4">
        <f t="shared" si="11"/>
        <v>2.663692390865827E-2</v>
      </c>
      <c r="G28" s="4">
        <f t="shared" si="11"/>
        <v>2.8996379475699816E-2</v>
      </c>
      <c r="H28" s="4">
        <f t="shared" si="11"/>
        <v>3.0732111121619575E-2</v>
      </c>
      <c r="I28" s="12"/>
      <c r="J28" s="2"/>
      <c r="K28" s="2">
        <v>313.26</v>
      </c>
      <c r="L28" s="13"/>
    </row>
    <row r="29" spans="1:12" ht="27" customHeight="1" thickBot="1" x14ac:dyDescent="0.25">
      <c r="A29" s="11"/>
      <c r="B29" s="5"/>
      <c r="C29" s="6">
        <f>1-$K$31*POWER((1+$K$31),2)*($K$31+$K$30*(1+$K$30)-1)*(C28/(1+POWER($K$30,2)))</f>
        <v>0.99247534131941617</v>
      </c>
      <c r="D29" s="6">
        <f t="shared" ref="D29:H29" si="12">1-$K$31*POWER((1+$K$31),2)*($K$31+$K$30*(1+$K$30)-1)*(D28/(1+POWER($K$30,2)))</f>
        <v>0.9928623896006683</v>
      </c>
      <c r="E29" s="6">
        <f t="shared" si="12"/>
        <v>0.99258960007749397</v>
      </c>
      <c r="F29" s="6">
        <f t="shared" si="12"/>
        <v>0.99163472959040899</v>
      </c>
      <c r="G29" s="6">
        <f t="shared" si="12"/>
        <v>0.99089374748957026</v>
      </c>
      <c r="H29" s="7">
        <f t="shared" si="12"/>
        <v>0.99034864458555649</v>
      </c>
      <c r="I29" s="12"/>
      <c r="J29" s="2"/>
      <c r="K29" s="20">
        <v>1.92</v>
      </c>
      <c r="L29" s="13"/>
    </row>
    <row r="30" spans="1:12" ht="27" customHeight="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2"/>
      <c r="K30" s="20">
        <v>3.02</v>
      </c>
      <c r="L30" s="13"/>
    </row>
    <row r="31" spans="1:12" ht="30" customHeight="1" x14ac:dyDescent="0.2">
      <c r="A31" s="11"/>
      <c r="B31" s="12"/>
      <c r="C31" s="12"/>
      <c r="D31" s="12"/>
      <c r="E31" s="12"/>
      <c r="F31" s="12"/>
      <c r="G31" s="12"/>
      <c r="H31" s="12"/>
      <c r="I31" s="12"/>
      <c r="J31" s="2"/>
      <c r="K31" s="2">
        <v>0.19600000000000001</v>
      </c>
      <c r="L31" s="13"/>
    </row>
    <row r="32" spans="1:12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3"/>
    </row>
    <row r="33" spans="1:12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28" customHeight="1" x14ac:dyDescent="0.2">
      <c r="A34" s="11"/>
      <c r="B34" s="2"/>
      <c r="C34" s="2">
        <v>0.2</v>
      </c>
      <c r="D34" s="2">
        <v>0.4</v>
      </c>
      <c r="E34" s="2">
        <v>0.8</v>
      </c>
      <c r="F34" s="3" t="s">
        <v>0</v>
      </c>
      <c r="G34" s="3" t="s">
        <v>1</v>
      </c>
      <c r="H34" s="3" t="s">
        <v>2</v>
      </c>
      <c r="I34" s="12"/>
      <c r="J34" s="2"/>
      <c r="K34" s="2">
        <v>15.65</v>
      </c>
      <c r="L34" s="13"/>
    </row>
    <row r="35" spans="1:12" ht="30" customHeight="1" x14ac:dyDescent="0.2">
      <c r="A35" s="11"/>
      <c r="B35" s="2"/>
      <c r="C35" s="2">
        <f>(C34*$K$36*$K$34)/$K$35</f>
        <v>4302342.2553751646</v>
      </c>
      <c r="D35" s="2">
        <f t="shared" ref="D35:H35" si="13">(D34*$K$36*$K$34)/$K$35</f>
        <v>8604684.5107503291</v>
      </c>
      <c r="E35" s="2">
        <f t="shared" si="13"/>
        <v>17209369.021500658</v>
      </c>
      <c r="F35" s="2">
        <f t="shared" si="13"/>
        <v>27965224.659938566</v>
      </c>
      <c r="G35" s="2">
        <f t="shared" si="13"/>
        <v>34418738.043001316</v>
      </c>
      <c r="H35" s="2">
        <f t="shared" si="13"/>
        <v>38721080.298376486</v>
      </c>
      <c r="I35" s="12"/>
      <c r="J35" s="2"/>
      <c r="K35" s="2">
        <v>2.2790000000000001E-4</v>
      </c>
      <c r="L35" s="13"/>
    </row>
    <row r="36" spans="1:12" ht="27" customHeight="1" thickBot="1" x14ac:dyDescent="0.25">
      <c r="A36" s="11"/>
      <c r="B36" s="4"/>
      <c r="C36" s="4">
        <f>(0.093/POWER(C35,0.2))*($K$34/$K$37)*(1+0.4*C34+0.147*POWER(C34,2)-0.006*POWER(C34,3))</f>
        <v>5.1936153806574438E-2</v>
      </c>
      <c r="D36" s="4">
        <f t="shared" ref="D36:H36" si="14">(0.093/POWER(D35,0.2))*($K$34/$K$37)*(1+0.4*D34+0.147*POWER(D34,2)-0.006*POWER(D34,3))</f>
        <v>4.9264697210469707E-2</v>
      </c>
      <c r="E36" s="4">
        <f t="shared" si="14"/>
        <v>5.1147525287304818E-2</v>
      </c>
      <c r="F36" s="4">
        <f t="shared" si="14"/>
        <v>5.7738163160431268E-2</v>
      </c>
      <c r="G36" s="4">
        <f t="shared" si="14"/>
        <v>6.2852516115253915E-2</v>
      </c>
      <c r="H36" s="4">
        <f t="shared" si="14"/>
        <v>6.6614885873807844E-2</v>
      </c>
      <c r="I36" s="12"/>
      <c r="J36" s="2"/>
      <c r="K36" s="2">
        <v>313.26</v>
      </c>
      <c r="L36" s="13"/>
    </row>
    <row r="37" spans="1:12" ht="28" customHeight="1" thickBot="1" x14ac:dyDescent="0.25">
      <c r="A37" s="11"/>
      <c r="B37" s="5"/>
      <c r="C37" s="6">
        <f>1-$K$39*POWER((1+$K$39),2)*($K$39+$K$38*(1+$K$38)-1)*(C36/(1+POWER($K$38,2)))</f>
        <v>0.9725822382182745</v>
      </c>
      <c r="D37" s="6">
        <f t="shared" ref="D37:H37" si="15">1-$K$39*POWER((1+$K$39),2)*($K$39+$K$38*(1+$K$38)-1)*(D36/(1+POWER($K$38,2)))</f>
        <v>0.97399253442224454</v>
      </c>
      <c r="E37" s="6">
        <f t="shared" si="15"/>
        <v>0.97299856532936813</v>
      </c>
      <c r="F37" s="6">
        <f t="shared" si="15"/>
        <v>0.96951928305775481</v>
      </c>
      <c r="G37" s="6">
        <f t="shared" si="15"/>
        <v>0.96681935053088286</v>
      </c>
      <c r="H37" s="7">
        <f t="shared" si="15"/>
        <v>0.9648331472752667</v>
      </c>
      <c r="I37" s="12"/>
      <c r="J37" s="2"/>
      <c r="K37" s="20">
        <v>1.4339999999999999</v>
      </c>
      <c r="L37" s="13"/>
    </row>
    <row r="38" spans="1:12" ht="27" customHeight="1" x14ac:dyDescent="0.2">
      <c r="A38" s="11"/>
      <c r="B38" s="12"/>
      <c r="C38" s="12"/>
      <c r="D38" s="12"/>
      <c r="E38" s="12"/>
      <c r="F38" s="12"/>
      <c r="G38" s="12"/>
      <c r="H38" s="12"/>
      <c r="I38" s="12"/>
      <c r="J38" s="2"/>
      <c r="K38" s="20">
        <v>12.85</v>
      </c>
      <c r="L38" s="13"/>
    </row>
    <row r="39" spans="1:12" ht="30" customHeight="1" x14ac:dyDescent="0.2">
      <c r="A39" s="11"/>
      <c r="B39" s="12"/>
      <c r="C39" s="12"/>
      <c r="D39" s="12"/>
      <c r="E39" s="12"/>
      <c r="F39" s="12"/>
      <c r="G39" s="12"/>
      <c r="H39" s="12"/>
      <c r="I39" s="12"/>
      <c r="J39" s="2"/>
      <c r="K39" s="2">
        <v>0.29499999999999998</v>
      </c>
      <c r="L39" s="13"/>
    </row>
    <row r="40" spans="1:12" x14ac:dyDescent="0.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3"/>
    </row>
    <row r="41" spans="1:12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/>
    </row>
    <row r="42" spans="1:12" ht="27" customHeight="1" x14ac:dyDescent="0.2">
      <c r="A42" s="11"/>
      <c r="B42" s="2"/>
      <c r="C42" s="2">
        <v>0.2</v>
      </c>
      <c r="D42" s="2">
        <v>0.4</v>
      </c>
      <c r="E42" s="2">
        <v>0.8</v>
      </c>
      <c r="F42" s="3" t="s">
        <v>0</v>
      </c>
      <c r="G42" s="3" t="s">
        <v>1</v>
      </c>
      <c r="H42" s="3" t="s">
        <v>2</v>
      </c>
      <c r="I42" s="12"/>
      <c r="J42" s="12"/>
      <c r="K42" s="12"/>
      <c r="L42" s="13"/>
    </row>
    <row r="43" spans="1:12" ht="33" customHeight="1" x14ac:dyDescent="0.2">
      <c r="A43" s="11"/>
      <c r="B43" s="2"/>
      <c r="C43" s="2">
        <v>1.1499999999999999</v>
      </c>
      <c r="D43" s="2">
        <v>1.1499999999999999</v>
      </c>
      <c r="E43" s="2">
        <v>1.1499999999999999</v>
      </c>
      <c r="F43" s="2">
        <v>1.1499999999999999</v>
      </c>
      <c r="G43" s="2">
        <v>1.1499999999999999</v>
      </c>
      <c r="H43" s="2">
        <v>1.1499999999999999</v>
      </c>
      <c r="I43" s="12"/>
      <c r="J43" s="12"/>
      <c r="K43" s="12"/>
      <c r="L43" s="13"/>
    </row>
    <row r="44" spans="1:12" ht="28" customHeight="1" x14ac:dyDescent="0.2">
      <c r="A44" s="11"/>
      <c r="B44" s="2"/>
      <c r="C44" s="2">
        <v>0.3</v>
      </c>
      <c r="D44" s="2">
        <v>0.3</v>
      </c>
      <c r="E44" s="2">
        <v>0.3</v>
      </c>
      <c r="F44" s="2">
        <v>0.3</v>
      </c>
      <c r="G44" s="2">
        <v>0.3</v>
      </c>
      <c r="H44" s="2">
        <v>0.3</v>
      </c>
      <c r="I44" s="12"/>
      <c r="J44" s="12"/>
      <c r="K44" s="12"/>
      <c r="L44" s="13"/>
    </row>
    <row r="45" spans="1:12" ht="29" customHeight="1" x14ac:dyDescent="0.2">
      <c r="A45" s="11"/>
      <c r="B45" s="2"/>
      <c r="C45" s="2">
        <v>2.3759999999999999</v>
      </c>
      <c r="D45" s="2">
        <v>2.3759999999999999</v>
      </c>
      <c r="E45" s="2">
        <v>2.3759999999999999</v>
      </c>
      <c r="F45" s="2">
        <v>2.3759999999999999</v>
      </c>
      <c r="G45" s="2">
        <v>2.3759999999999999</v>
      </c>
      <c r="H45" s="2">
        <v>2.3759999999999999</v>
      </c>
      <c r="I45" s="12"/>
      <c r="J45" s="12"/>
      <c r="K45" s="12"/>
      <c r="L45" s="13"/>
    </row>
    <row r="46" spans="1:12" ht="28" customHeight="1" x14ac:dyDescent="0.2">
      <c r="A46" s="11"/>
      <c r="B46" s="2"/>
      <c r="C46" s="2">
        <v>0.99247534131941617</v>
      </c>
      <c r="D46" s="2">
        <v>0.9928623896006683</v>
      </c>
      <c r="E46" s="2">
        <v>0.99258960007749397</v>
      </c>
      <c r="F46" s="2">
        <v>0.99163472959040899</v>
      </c>
      <c r="G46" s="2">
        <v>0.99089374748957026</v>
      </c>
      <c r="H46" s="2">
        <v>0.99034864458555649</v>
      </c>
      <c r="I46" s="12"/>
      <c r="J46" s="12"/>
      <c r="K46" s="12"/>
      <c r="L46" s="13"/>
    </row>
    <row r="47" spans="1:12" ht="25" customHeight="1" thickBot="1" x14ac:dyDescent="0.25">
      <c r="A47" s="11"/>
      <c r="B47" s="4"/>
      <c r="C47" s="4">
        <v>0.871</v>
      </c>
      <c r="D47" s="4">
        <v>0.871</v>
      </c>
      <c r="E47" s="4">
        <v>0.871</v>
      </c>
      <c r="F47" s="4">
        <v>0.871</v>
      </c>
      <c r="G47" s="4">
        <v>0.871</v>
      </c>
      <c r="H47" s="4">
        <v>0.871</v>
      </c>
      <c r="I47" s="12"/>
      <c r="J47" s="12"/>
      <c r="K47" s="12"/>
      <c r="L47" s="13"/>
    </row>
    <row r="48" spans="1:12" ht="27" customHeight="1" thickBot="1" x14ac:dyDescent="0.25">
      <c r="A48" s="11"/>
      <c r="B48" s="5"/>
      <c r="C48" s="6">
        <f>(C43+C44)*C45*C46*C47</f>
        <v>2.9781894359907914</v>
      </c>
      <c r="D48" s="6">
        <f t="shared" ref="D48:H48" si="16">(D43+D44)*D45*D46*D47</f>
        <v>2.9793508785520859</v>
      </c>
      <c r="E48" s="6">
        <f t="shared" si="16"/>
        <v>2.9785323001528612</v>
      </c>
      <c r="F48" s="6">
        <f t="shared" si="16"/>
        <v>2.9756669542052276</v>
      </c>
      <c r="G48" s="6">
        <f t="shared" si="16"/>
        <v>2.9734434379392796</v>
      </c>
      <c r="H48" s="7">
        <f t="shared" si="16"/>
        <v>2.9718077099340845</v>
      </c>
      <c r="I48" s="12"/>
      <c r="J48" s="12"/>
      <c r="K48" s="12"/>
      <c r="L48" s="13"/>
    </row>
    <row r="49" spans="1:12" x14ac:dyDescent="0.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3"/>
    </row>
    <row r="50" spans="1:12" x14ac:dyDescent="0.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3"/>
    </row>
    <row r="51" spans="1:12" ht="29" customHeight="1" x14ac:dyDescent="0.2">
      <c r="A51" s="11"/>
      <c r="B51" s="2"/>
      <c r="C51" s="2">
        <v>0.2</v>
      </c>
      <c r="D51" s="2">
        <v>0.4</v>
      </c>
      <c r="E51" s="2">
        <v>0.8</v>
      </c>
      <c r="F51" s="3" t="s">
        <v>0</v>
      </c>
      <c r="G51" s="3" t="s">
        <v>1</v>
      </c>
      <c r="H51" s="3" t="s">
        <v>2</v>
      </c>
      <c r="I51" s="12"/>
      <c r="J51" s="12"/>
      <c r="K51" s="12"/>
      <c r="L51" s="13"/>
    </row>
    <row r="52" spans="1:12" ht="32" customHeight="1" x14ac:dyDescent="0.2">
      <c r="A52" s="11"/>
      <c r="B52" s="2"/>
      <c r="C52" s="2">
        <v>1.25</v>
      </c>
      <c r="D52" s="2">
        <v>1.25</v>
      </c>
      <c r="E52" s="2">
        <v>1.25</v>
      </c>
      <c r="F52" s="2">
        <v>1.25</v>
      </c>
      <c r="G52" s="2">
        <v>1.25</v>
      </c>
      <c r="H52" s="2">
        <v>1.25</v>
      </c>
      <c r="I52" s="12"/>
      <c r="J52" s="12"/>
      <c r="K52" s="12"/>
      <c r="L52" s="13"/>
    </row>
    <row r="53" spans="1:12" ht="29" customHeight="1" x14ac:dyDescent="0.2">
      <c r="A53" s="11"/>
      <c r="B53" s="2"/>
      <c r="C53" s="2">
        <v>0.45</v>
      </c>
      <c r="D53" s="2">
        <v>0.45</v>
      </c>
      <c r="E53" s="2">
        <v>0.45</v>
      </c>
      <c r="F53" s="2">
        <v>0.45</v>
      </c>
      <c r="G53" s="2">
        <v>0.45</v>
      </c>
      <c r="H53" s="2">
        <v>0.45</v>
      </c>
      <c r="I53" s="12"/>
      <c r="J53" s="12"/>
      <c r="K53" s="12"/>
      <c r="L53" s="13"/>
    </row>
    <row r="54" spans="1:12" ht="31" customHeight="1" x14ac:dyDescent="0.2">
      <c r="A54" s="11"/>
      <c r="B54" s="2"/>
      <c r="C54" s="2">
        <v>3.76</v>
      </c>
      <c r="D54" s="2">
        <v>3.76</v>
      </c>
      <c r="E54" s="2">
        <v>3.76</v>
      </c>
      <c r="F54" s="2">
        <v>3.76</v>
      </c>
      <c r="G54" s="2">
        <v>3.76</v>
      </c>
      <c r="H54" s="2">
        <v>3.76</v>
      </c>
      <c r="I54" s="12"/>
      <c r="J54" s="12"/>
      <c r="K54" s="12"/>
      <c r="L54" s="13"/>
    </row>
    <row r="55" spans="1:12" ht="26" customHeight="1" x14ac:dyDescent="0.2">
      <c r="A55" s="11"/>
      <c r="B55" s="2"/>
      <c r="C55" s="2">
        <v>0.9725822382182745</v>
      </c>
      <c r="D55" s="2">
        <v>0.97399253442224454</v>
      </c>
      <c r="E55" s="2">
        <v>0.97299856532936813</v>
      </c>
      <c r="F55" s="2">
        <v>0.96951928305775481</v>
      </c>
      <c r="G55" s="2">
        <v>0.96681935053088286</v>
      </c>
      <c r="H55" s="2">
        <v>0.9648331472752667</v>
      </c>
      <c r="I55" s="12"/>
      <c r="J55" s="12"/>
      <c r="K55" s="12"/>
      <c r="L55" s="13"/>
    </row>
    <row r="56" spans="1:12" ht="28" customHeight="1" thickBot="1" x14ac:dyDescent="0.25">
      <c r="A56" s="11"/>
      <c r="B56" s="4"/>
      <c r="C56" s="4">
        <v>0.92600000000000005</v>
      </c>
      <c r="D56" s="4">
        <v>0.92600000000000005</v>
      </c>
      <c r="E56" s="4">
        <v>0.92600000000000005</v>
      </c>
      <c r="F56" s="4">
        <v>0.92600000000000005</v>
      </c>
      <c r="G56" s="4">
        <v>0.92600000000000005</v>
      </c>
      <c r="H56" s="4">
        <v>0.92600000000000005</v>
      </c>
      <c r="I56" s="12"/>
      <c r="J56" s="12"/>
      <c r="K56" s="12"/>
      <c r="L56" s="13"/>
    </row>
    <row r="57" spans="1:12" ht="30" customHeight="1" thickBot="1" x14ac:dyDescent="0.25">
      <c r="A57" s="11"/>
      <c r="B57" s="5"/>
      <c r="C57" s="6">
        <f>(C52+C53)*C54*C55*C56</f>
        <v>5.7567064873560607</v>
      </c>
      <c r="D57" s="6">
        <f t="shared" ref="D57" si="17">(D52+D53)*D54*D55*D56</f>
        <v>5.7650540193049897</v>
      </c>
      <c r="E57" s="6">
        <f t="shared" ref="E57" si="18">(E52+E53)*E54*E55*E56</f>
        <v>5.7591707241960073</v>
      </c>
      <c r="F57" s="6">
        <f t="shared" ref="F57" si="19">(F52+F53)*F54*F55*F56</f>
        <v>5.7385768802645867</v>
      </c>
      <c r="G57" s="6">
        <f t="shared" ref="G57" si="20">(G52+G53)*G54*G55*G56</f>
        <v>5.7225960012374912</v>
      </c>
      <c r="H57" s="7">
        <f t="shared" ref="H57" si="21">(H52+H53)*H54*H55*H56</f>
        <v>5.7108396800571253</v>
      </c>
      <c r="I57" s="12"/>
      <c r="J57" s="12"/>
      <c r="K57" s="12"/>
      <c r="L57" s="13"/>
    </row>
    <row r="58" spans="1:12" x14ac:dyDescent="0.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7"/>
    </row>
    <row r="59" spans="1:12" ht="17" thickBot="1" x14ac:dyDescent="0.25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2022-05-11T20:51:56Z</dcterms:modified>
</cp:coreProperties>
</file>