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/>
  <mc:AlternateContent xmlns:mc="http://schemas.openxmlformats.org/markup-compatibility/2006">
    <mc:Choice Requires="x15">
      <x15ac:absPath xmlns:x15ac="http://schemas.microsoft.com/office/spreadsheetml/2010/11/ac" url="C:\Users\Superb\Desktop\华科\2022春\组原\6.CPU设计实验\"/>
    </mc:Choice>
  </mc:AlternateContent>
  <xr:revisionPtr revIDLastSave="0" documentId="13_ncr:1_{7A740FC0-FDD6-41E5-8830-6D3ADB402D83}" xr6:coauthVersionLast="36" xr6:coauthVersionMax="36" xr10:uidLastSave="{00000000-0000-0000-0000-000000000000}"/>
  <bookViews>
    <workbookView xWindow="0" yWindow="0" windowWidth="28800" windowHeight="12470" activeTab="1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表达式自动生成!$A$1:$G$31</definedName>
    <definedName name="_xlnm._FilterDatabase" localSheetId="0" hidden="1">状态转换表!$G$2:$H$22</definedName>
  </definedNames>
  <calcPr calcId="191029"/>
</workbook>
</file>

<file path=xl/calcChain.xml><?xml version="1.0" encoding="utf-8"?>
<calcChain xmlns="http://schemas.openxmlformats.org/spreadsheetml/2006/main">
  <c r="D30" i="2" l="1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E20" i="2" s="1"/>
  <c r="D19" i="2"/>
  <c r="C19" i="2"/>
  <c r="E19" i="2" s="1"/>
  <c r="D18" i="2"/>
  <c r="C18" i="2"/>
  <c r="E18" i="2" s="1"/>
  <c r="D17" i="2"/>
  <c r="C17" i="2"/>
  <c r="E17" i="2" s="1"/>
  <c r="D16" i="2"/>
  <c r="C16" i="2"/>
  <c r="E16" i="2" s="1"/>
  <c r="D15" i="2"/>
  <c r="C15" i="2"/>
  <c r="E15" i="2" s="1"/>
  <c r="D14" i="2"/>
  <c r="C14" i="2"/>
  <c r="E14" i="2" s="1"/>
  <c r="D13" i="2"/>
  <c r="C13" i="2"/>
  <c r="E13" i="2" s="1"/>
  <c r="D12" i="2"/>
  <c r="C12" i="2"/>
  <c r="E12" i="2" s="1"/>
  <c r="D11" i="2"/>
  <c r="C11" i="2"/>
  <c r="E11" i="2" s="1"/>
  <c r="D10" i="2"/>
  <c r="C10" i="2"/>
  <c r="E10" i="2" s="1"/>
  <c r="D9" i="2"/>
  <c r="C9" i="2"/>
  <c r="E9" i="2" s="1"/>
  <c r="D8" i="2"/>
  <c r="C8" i="2"/>
  <c r="E8" i="2" s="1"/>
  <c r="D7" i="2"/>
  <c r="C7" i="2"/>
  <c r="E7" i="2" s="1"/>
  <c r="D6" i="2"/>
  <c r="C6" i="2"/>
  <c r="E6" i="2" s="1"/>
  <c r="D5" i="2"/>
  <c r="C5" i="2"/>
  <c r="E5" i="2" s="1"/>
  <c r="F5" i="2" s="1"/>
  <c r="D4" i="2"/>
  <c r="C4" i="2"/>
  <c r="E4" i="2" s="1"/>
  <c r="D3" i="2"/>
  <c r="C3" i="2"/>
  <c r="E3" i="2" s="1"/>
  <c r="D2" i="2"/>
  <c r="C2" i="2"/>
  <c r="E2" i="2" s="1"/>
  <c r="G1" i="2"/>
  <c r="F1" i="2"/>
  <c r="D1" i="2"/>
  <c r="C1" i="2"/>
  <c r="B1" i="2"/>
  <c r="A1" i="2"/>
  <c r="H31" i="1"/>
  <c r="G30" i="2" s="1"/>
  <c r="G31" i="1"/>
  <c r="F30" i="2" s="1"/>
  <c r="B31" i="1"/>
  <c r="B30" i="2" s="1"/>
  <c r="A31" i="1"/>
  <c r="A30" i="2" s="1"/>
  <c r="H30" i="1"/>
  <c r="G29" i="2" s="1"/>
  <c r="G30" i="1"/>
  <c r="F29" i="2" s="1"/>
  <c r="B30" i="1"/>
  <c r="B29" i="2" s="1"/>
  <c r="A30" i="1"/>
  <c r="A29" i="2" s="1"/>
  <c r="H29" i="1"/>
  <c r="G28" i="2" s="1"/>
  <c r="G29" i="1"/>
  <c r="F28" i="2" s="1"/>
  <c r="B29" i="1"/>
  <c r="B28" i="2" s="1"/>
  <c r="A29" i="1"/>
  <c r="A28" i="2" s="1"/>
  <c r="H28" i="1"/>
  <c r="G27" i="2" s="1"/>
  <c r="G28" i="1"/>
  <c r="F27" i="2" s="1"/>
  <c r="B28" i="1"/>
  <c r="B27" i="2" s="1"/>
  <c r="A28" i="1"/>
  <c r="A27" i="2" s="1"/>
  <c r="H27" i="1"/>
  <c r="G26" i="2" s="1"/>
  <c r="G27" i="1"/>
  <c r="F26" i="2" s="1"/>
  <c r="B27" i="1"/>
  <c r="B26" i="2" s="1"/>
  <c r="A27" i="1"/>
  <c r="A26" i="2" s="1"/>
  <c r="H26" i="1"/>
  <c r="G25" i="2" s="1"/>
  <c r="G26" i="1"/>
  <c r="F25" i="2" s="1"/>
  <c r="B26" i="1"/>
  <c r="B25" i="2" s="1"/>
  <c r="A26" i="1"/>
  <c r="A25" i="2" s="1"/>
  <c r="H25" i="1"/>
  <c r="G24" i="2" s="1"/>
  <c r="G25" i="1"/>
  <c r="F24" i="2" s="1"/>
  <c r="B25" i="1"/>
  <c r="B24" i="2" s="1"/>
  <c r="A25" i="1"/>
  <c r="A24" i="2" s="1"/>
  <c r="H24" i="1"/>
  <c r="G23" i="2" s="1"/>
  <c r="G24" i="1"/>
  <c r="F23" i="2" s="1"/>
  <c r="B24" i="1"/>
  <c r="B23" i="2" s="1"/>
  <c r="A24" i="1"/>
  <c r="A23" i="2" s="1"/>
  <c r="H23" i="1"/>
  <c r="G22" i="2" s="1"/>
  <c r="G23" i="1"/>
  <c r="F22" i="2" s="1"/>
  <c r="B23" i="1"/>
  <c r="B22" i="2" s="1"/>
  <c r="A23" i="1"/>
  <c r="A22" i="2" s="1"/>
  <c r="H22" i="1"/>
  <c r="G21" i="2" s="1"/>
  <c r="G22" i="1"/>
  <c r="F21" i="2" s="1"/>
  <c r="B22" i="1"/>
  <c r="B21" i="2" s="1"/>
  <c r="A22" i="1"/>
  <c r="A21" i="2" s="1"/>
  <c r="H21" i="1"/>
  <c r="G20" i="2" s="1"/>
  <c r="G21" i="1"/>
  <c r="F20" i="2" s="1"/>
  <c r="B21" i="1"/>
  <c r="B20" i="2" s="1"/>
  <c r="A21" i="1"/>
  <c r="A20" i="2" s="1"/>
  <c r="H20" i="1"/>
  <c r="G19" i="2" s="1"/>
  <c r="G20" i="1"/>
  <c r="F19" i="2" s="1"/>
  <c r="B20" i="1"/>
  <c r="B19" i="2" s="1"/>
  <c r="A20" i="1"/>
  <c r="A19" i="2" s="1"/>
  <c r="H19" i="1"/>
  <c r="G18" i="2" s="1"/>
  <c r="G19" i="1"/>
  <c r="F18" i="2" s="1"/>
  <c r="B19" i="1"/>
  <c r="B18" i="2" s="1"/>
  <c r="A19" i="1"/>
  <c r="A18" i="2" s="1"/>
  <c r="H18" i="1"/>
  <c r="G17" i="2" s="1"/>
  <c r="G18" i="1"/>
  <c r="F17" i="2" s="1"/>
  <c r="B18" i="1"/>
  <c r="B17" i="2" s="1"/>
  <c r="A18" i="1"/>
  <c r="A17" i="2" s="1"/>
  <c r="H17" i="1"/>
  <c r="G16" i="2" s="1"/>
  <c r="G17" i="1"/>
  <c r="F16" i="2" s="1"/>
  <c r="B17" i="1"/>
  <c r="B16" i="2" s="1"/>
  <c r="A17" i="1"/>
  <c r="A16" i="2" s="1"/>
  <c r="H16" i="1"/>
  <c r="G15" i="2" s="1"/>
  <c r="G16" i="1"/>
  <c r="F15" i="2" s="1"/>
  <c r="B16" i="1"/>
  <c r="B15" i="2" s="1"/>
  <c r="A16" i="1"/>
  <c r="A15" i="2" s="1"/>
  <c r="H15" i="1"/>
  <c r="G14" i="2" s="1"/>
  <c r="G15" i="1"/>
  <c r="F14" i="2" s="1"/>
  <c r="B15" i="1"/>
  <c r="B14" i="2" s="1"/>
  <c r="A15" i="1"/>
  <c r="A14" i="2" s="1"/>
  <c r="H14" i="1"/>
  <c r="G13" i="2" s="1"/>
  <c r="G14" i="1"/>
  <c r="F13" i="2" s="1"/>
  <c r="B14" i="1"/>
  <c r="B13" i="2" s="1"/>
  <c r="A14" i="1"/>
  <c r="A13" i="2" s="1"/>
  <c r="H13" i="1"/>
  <c r="G12" i="2" s="1"/>
  <c r="G13" i="1"/>
  <c r="F12" i="2" s="1"/>
  <c r="B13" i="1"/>
  <c r="B12" i="2" s="1"/>
  <c r="A13" i="1"/>
  <c r="A12" i="2" s="1"/>
  <c r="H12" i="1"/>
  <c r="G11" i="2" s="1"/>
  <c r="G12" i="1"/>
  <c r="F11" i="2" s="1"/>
  <c r="B12" i="1"/>
  <c r="B11" i="2" s="1"/>
  <c r="A12" i="1"/>
  <c r="A11" i="2" s="1"/>
  <c r="H11" i="1"/>
  <c r="G10" i="2" s="1"/>
  <c r="G11" i="1"/>
  <c r="F10" i="2" s="1"/>
  <c r="B11" i="1"/>
  <c r="B10" i="2" s="1"/>
  <c r="A11" i="1"/>
  <c r="A10" i="2" s="1"/>
  <c r="H10" i="1"/>
  <c r="G9" i="2" s="1"/>
  <c r="G10" i="1"/>
  <c r="B10" i="1"/>
  <c r="B9" i="2" s="1"/>
  <c r="A10" i="1"/>
  <c r="A9" i="2" s="1"/>
  <c r="H9" i="1"/>
  <c r="G8" i="2" s="1"/>
  <c r="G9" i="1"/>
  <c r="F8" i="2" s="1"/>
  <c r="B9" i="1"/>
  <c r="B8" i="2" s="1"/>
  <c r="A9" i="1"/>
  <c r="A8" i="2" s="1"/>
  <c r="H8" i="1"/>
  <c r="G7" i="2" s="1"/>
  <c r="G8" i="1"/>
  <c r="B8" i="1"/>
  <c r="B7" i="2" s="1"/>
  <c r="A8" i="1"/>
  <c r="A7" i="2" s="1"/>
  <c r="H7" i="1"/>
  <c r="G7" i="1"/>
  <c r="B7" i="1"/>
  <c r="B6" i="2" s="1"/>
  <c r="A7" i="1"/>
  <c r="A6" i="2" s="1"/>
  <c r="H6" i="1"/>
  <c r="G5" i="2" s="1"/>
  <c r="G6" i="1"/>
  <c r="B6" i="1"/>
  <c r="B5" i="2" s="1"/>
  <c r="A6" i="1"/>
  <c r="A5" i="2" s="1"/>
  <c r="H5" i="1"/>
  <c r="G4" i="2" s="1"/>
  <c r="G5" i="1"/>
  <c r="B5" i="1"/>
  <c r="B4" i="2" s="1"/>
  <c r="A5" i="1"/>
  <c r="A4" i="2" s="1"/>
  <c r="H4" i="1"/>
  <c r="G4" i="1"/>
  <c r="B4" i="1"/>
  <c r="B3" i="2" s="1"/>
  <c r="A4" i="1"/>
  <c r="A3" i="2" s="1"/>
  <c r="H3" i="1"/>
  <c r="G3" i="1"/>
  <c r="F2" i="2" s="1"/>
  <c r="B3" i="1"/>
  <c r="B2" i="2" s="1"/>
  <c r="A3" i="1"/>
  <c r="A2" i="2" s="1"/>
  <c r="F9" i="2" l="1"/>
  <c r="E30" i="2"/>
  <c r="E26" i="2"/>
  <c r="E22" i="2"/>
  <c r="F7" i="2"/>
  <c r="G2" i="2"/>
  <c r="G6" i="2"/>
  <c r="F4" i="2"/>
  <c r="E21" i="2"/>
  <c r="E23" i="2"/>
  <c r="E24" i="2"/>
  <c r="E25" i="2"/>
  <c r="E27" i="2"/>
  <c r="E28" i="2"/>
  <c r="E29" i="2"/>
  <c r="F6" i="2" l="1"/>
  <c r="F3" i="2"/>
  <c r="G3" i="2"/>
  <c r="G32" i="2" s="1"/>
  <c r="G31" i="2" s="1"/>
  <c r="F32" i="2" l="1"/>
  <c r="F31" i="2" s="1"/>
</calcChain>
</file>

<file path=xl/sharedStrings.xml><?xml version="1.0" encoding="utf-8"?>
<sst xmlns="http://schemas.openxmlformats.org/spreadsheetml/2006/main" count="13" uniqueCount="13">
  <si>
    <t>输入信号</t>
  </si>
  <si>
    <t>S1</t>
  </si>
  <si>
    <t>S0</t>
  </si>
  <si>
    <t>现态
10进制</t>
  </si>
  <si>
    <t>次态
10进制</t>
  </si>
  <si>
    <t>N1</t>
  </si>
  <si>
    <t>N0</t>
  </si>
  <si>
    <t>只填0或1，无关项不填</t>
  </si>
  <si>
    <t>最小项表达式</t>
  </si>
  <si>
    <t>此表一般不需要修改，如需修改，在审阅中撤销工作表保护</t>
    <phoneticPr fontId="13" type="noConversion"/>
  </si>
  <si>
    <t>现态</t>
    <phoneticPr fontId="13" type="noConversion"/>
  </si>
  <si>
    <t>次态</t>
    <phoneticPr fontId="13" type="noConversion"/>
  </si>
  <si>
    <t>BranchTaken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</si>
</sst>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1" xfId="0" applyNumberFormat="1" applyFont="1" applyFill="1" applyBorder="1" applyAlignment="1">
      <alignment horizontal="center" vertical="center" shrinkToFit="1"/>
    </xf>
    <xf numFmtId="176" fontId="3" fillId="5" borderId="12" xfId="0" applyNumberFormat="1" applyFont="1" applyFill="1" applyBorder="1" applyAlignment="1">
      <alignment horizontal="center" vertical="center" shrinkToFit="1"/>
    </xf>
    <xf numFmtId="176" fontId="1" fillId="6" borderId="14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3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9" fillId="8" borderId="6" xfId="0" applyFont="1" applyFill="1" applyBorder="1" applyAlignment="1" applyProtection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19" xfId="0" applyFont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0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176" fontId="3" fillId="0" borderId="25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0" borderId="18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 applyProtection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5" xfId="0" applyFont="1" applyFill="1" applyBorder="1" applyAlignment="1" applyProtection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15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30</xdr:row>
      <xdr:rowOff>183515</xdr:rowOff>
    </xdr:from>
    <xdr:to>
      <xdr:col>6</xdr:col>
      <xdr:colOff>291038</xdr:colOff>
      <xdr:row>34</xdr:row>
      <xdr:rowOff>206883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H32"/>
  <sheetViews>
    <sheetView workbookViewId="0">
      <pane ySplit="2" topLeftCell="A3" activePane="bottomLeft" state="frozen"/>
      <selection pane="bottomLeft" activeCell="D2" sqref="D2"/>
    </sheetView>
  </sheetViews>
  <sheetFormatPr defaultColWidth="9" defaultRowHeight="14" x14ac:dyDescent="0.3"/>
  <cols>
    <col min="1" max="2" width="3.58203125" style="8" customWidth="1"/>
    <col min="3" max="3" width="7.58203125" style="9" customWidth="1"/>
    <col min="4" max="4" width="8.9140625" style="9" customWidth="1"/>
    <col min="5" max="5" width="6.58203125" style="9" hidden="1" customWidth="1"/>
    <col min="6" max="6" width="7.83203125" style="9" customWidth="1"/>
    <col min="7" max="7" width="3.58203125" style="8" customWidth="1"/>
    <col min="8" max="8" width="3.58203125" style="9" customWidth="1"/>
  </cols>
  <sheetData>
    <row r="1" spans="1:8" ht="27" customHeight="1" x14ac:dyDescent="0.3">
      <c r="A1" s="56" t="s">
        <v>10</v>
      </c>
      <c r="B1" s="56"/>
      <c r="C1" s="57"/>
      <c r="D1" s="58" t="s">
        <v>0</v>
      </c>
      <c r="E1" s="59"/>
      <c r="F1" s="60" t="s">
        <v>11</v>
      </c>
      <c r="G1" s="61"/>
      <c r="H1" s="62"/>
    </row>
    <row r="2" spans="1:8" ht="28.5" thickBot="1" x14ac:dyDescent="0.35">
      <c r="A2" s="10" t="s">
        <v>1</v>
      </c>
      <c r="B2" s="10" t="s">
        <v>2</v>
      </c>
      <c r="C2" s="11" t="s">
        <v>3</v>
      </c>
      <c r="D2" s="12" t="s">
        <v>12</v>
      </c>
      <c r="E2" s="21"/>
      <c r="F2" s="47" t="s">
        <v>4</v>
      </c>
      <c r="G2" s="48" t="s">
        <v>5</v>
      </c>
      <c r="H2" s="53" t="s">
        <v>6</v>
      </c>
    </row>
    <row r="3" spans="1:8" ht="17" thickTop="1" x14ac:dyDescent="0.3">
      <c r="A3" s="13">
        <f t="shared" ref="A3:A17" si="0">IF(ISNUMBER($C3),IF(MOD($C3,4)/2&gt;=1,1,0),"")</f>
        <v>0</v>
      </c>
      <c r="B3" s="14">
        <f t="shared" ref="B3:B17" si="1">IF(ISNUMBER($C3),MOD($C3,2),"")</f>
        <v>0</v>
      </c>
      <c r="C3" s="15">
        <v>0</v>
      </c>
      <c r="D3" s="16">
        <v>0</v>
      </c>
      <c r="E3" s="22"/>
      <c r="F3" s="49">
        <v>0</v>
      </c>
      <c r="G3" s="13">
        <f>IF(ISNUMBER($F3),IF(MOD($F3,4)/2&gt;=1,1,0),"")</f>
        <v>0</v>
      </c>
      <c r="H3" s="14">
        <f>IF(ISNUMBER($F3),MOD($F3,2),"")</f>
        <v>0</v>
      </c>
    </row>
    <row r="4" spans="1:8" ht="16.5" x14ac:dyDescent="0.3">
      <c r="A4" s="17">
        <f t="shared" si="0"/>
        <v>0</v>
      </c>
      <c r="B4" s="18">
        <f t="shared" si="1"/>
        <v>0</v>
      </c>
      <c r="C4" s="19">
        <v>0</v>
      </c>
      <c r="D4" s="20">
        <v>1</v>
      </c>
      <c r="E4" s="23"/>
      <c r="F4" s="50">
        <v>1</v>
      </c>
      <c r="G4" s="17">
        <f t="shared" ref="G4:G31" si="2">IF(ISNUMBER($F4),IF(MOD($F4,4)/2&gt;=1,1,0),"")</f>
        <v>0</v>
      </c>
      <c r="H4" s="18">
        <f t="shared" ref="H4:H31" si="3">IF(ISNUMBER($F4),MOD($F4,2),"")</f>
        <v>1</v>
      </c>
    </row>
    <row r="5" spans="1:8" ht="16.5" x14ac:dyDescent="0.3">
      <c r="A5" s="13">
        <f t="shared" si="0"/>
        <v>0</v>
      </c>
      <c r="B5" s="14">
        <f t="shared" si="1"/>
        <v>1</v>
      </c>
      <c r="C5" s="15">
        <v>1</v>
      </c>
      <c r="D5" s="24">
        <v>0</v>
      </c>
      <c r="E5" s="51"/>
      <c r="F5" s="52">
        <v>0</v>
      </c>
      <c r="G5" s="13">
        <f t="shared" si="2"/>
        <v>0</v>
      </c>
      <c r="H5" s="14">
        <f t="shared" si="3"/>
        <v>0</v>
      </c>
    </row>
    <row r="6" spans="1:8" ht="16.5" x14ac:dyDescent="0.3">
      <c r="A6" s="17">
        <f t="shared" si="0"/>
        <v>0</v>
      </c>
      <c r="B6" s="18">
        <f t="shared" si="1"/>
        <v>1</v>
      </c>
      <c r="C6" s="19">
        <v>1</v>
      </c>
      <c r="D6" s="20">
        <v>1</v>
      </c>
      <c r="E6" s="23"/>
      <c r="F6" s="50">
        <v>2</v>
      </c>
      <c r="G6" s="17">
        <f t="shared" si="2"/>
        <v>1</v>
      </c>
      <c r="H6" s="18">
        <f t="shared" si="3"/>
        <v>0</v>
      </c>
    </row>
    <row r="7" spans="1:8" ht="16.5" x14ac:dyDescent="0.3">
      <c r="A7" s="13">
        <f t="shared" si="0"/>
        <v>1</v>
      </c>
      <c r="B7" s="14">
        <f t="shared" si="1"/>
        <v>0</v>
      </c>
      <c r="C7" s="15">
        <v>2</v>
      </c>
      <c r="D7" s="24">
        <v>0</v>
      </c>
      <c r="E7" s="51"/>
      <c r="F7" s="52">
        <v>3</v>
      </c>
      <c r="G7" s="13">
        <f t="shared" si="2"/>
        <v>1</v>
      </c>
      <c r="H7" s="14">
        <f t="shared" si="3"/>
        <v>1</v>
      </c>
    </row>
    <row r="8" spans="1:8" ht="16.5" x14ac:dyDescent="0.3">
      <c r="A8" s="17">
        <f t="shared" si="0"/>
        <v>1</v>
      </c>
      <c r="B8" s="18">
        <f t="shared" si="1"/>
        <v>0</v>
      </c>
      <c r="C8" s="19">
        <v>2</v>
      </c>
      <c r="D8" s="20">
        <v>1</v>
      </c>
      <c r="E8" s="23"/>
      <c r="F8" s="50">
        <v>2</v>
      </c>
      <c r="G8" s="17">
        <f t="shared" si="2"/>
        <v>1</v>
      </c>
      <c r="H8" s="18">
        <f t="shared" si="3"/>
        <v>0</v>
      </c>
    </row>
    <row r="9" spans="1:8" ht="16.5" x14ac:dyDescent="0.3">
      <c r="A9" s="13">
        <f t="shared" si="0"/>
        <v>1</v>
      </c>
      <c r="B9" s="14">
        <f t="shared" si="1"/>
        <v>1</v>
      </c>
      <c r="C9" s="15">
        <v>3</v>
      </c>
      <c r="D9" s="24">
        <v>0</v>
      </c>
      <c r="E9" s="51"/>
      <c r="F9" s="52">
        <v>0</v>
      </c>
      <c r="G9" s="13">
        <f t="shared" si="2"/>
        <v>0</v>
      </c>
      <c r="H9" s="14">
        <f t="shared" si="3"/>
        <v>0</v>
      </c>
    </row>
    <row r="10" spans="1:8" ht="16.5" x14ac:dyDescent="0.3">
      <c r="A10" s="17">
        <f t="shared" si="0"/>
        <v>1</v>
      </c>
      <c r="B10" s="18">
        <f t="shared" si="1"/>
        <v>1</v>
      </c>
      <c r="C10" s="19">
        <v>3</v>
      </c>
      <c r="D10" s="20">
        <v>1</v>
      </c>
      <c r="E10" s="23"/>
      <c r="F10" s="50">
        <v>2</v>
      </c>
      <c r="G10" s="17">
        <f t="shared" si="2"/>
        <v>1</v>
      </c>
      <c r="H10" s="18">
        <f t="shared" si="3"/>
        <v>0</v>
      </c>
    </row>
    <row r="11" spans="1:8" ht="16.5" x14ac:dyDescent="0.3">
      <c r="A11" s="13" t="str">
        <f t="shared" si="0"/>
        <v/>
      </c>
      <c r="B11" s="14" t="str">
        <f t="shared" si="1"/>
        <v/>
      </c>
      <c r="C11" s="15"/>
      <c r="D11" s="24"/>
      <c r="E11" s="51"/>
      <c r="F11" s="52"/>
      <c r="G11" s="13" t="str">
        <f t="shared" si="2"/>
        <v/>
      </c>
      <c r="H11" s="14" t="str">
        <f t="shared" si="3"/>
        <v/>
      </c>
    </row>
    <row r="12" spans="1:8" ht="16.5" x14ac:dyDescent="0.3">
      <c r="A12" s="17" t="str">
        <f t="shared" si="0"/>
        <v/>
      </c>
      <c r="B12" s="18" t="str">
        <f t="shared" si="1"/>
        <v/>
      </c>
      <c r="C12" s="19"/>
      <c r="D12" s="20"/>
      <c r="E12" s="23"/>
      <c r="F12" s="50"/>
      <c r="G12" s="17" t="str">
        <f t="shared" si="2"/>
        <v/>
      </c>
      <c r="H12" s="18" t="str">
        <f t="shared" si="3"/>
        <v/>
      </c>
    </row>
    <row r="13" spans="1:8" ht="16.5" x14ac:dyDescent="0.3">
      <c r="A13" s="13" t="str">
        <f t="shared" si="0"/>
        <v/>
      </c>
      <c r="B13" s="14" t="str">
        <f t="shared" si="1"/>
        <v/>
      </c>
      <c r="C13" s="15"/>
      <c r="D13" s="24"/>
      <c r="E13" s="51"/>
      <c r="F13" s="52"/>
      <c r="G13" s="13" t="str">
        <f t="shared" si="2"/>
        <v/>
      </c>
      <c r="H13" s="14" t="str">
        <f t="shared" si="3"/>
        <v/>
      </c>
    </row>
    <row r="14" spans="1:8" ht="16.5" x14ac:dyDescent="0.3">
      <c r="A14" s="17" t="str">
        <f t="shared" si="0"/>
        <v/>
      </c>
      <c r="B14" s="18" t="str">
        <f t="shared" si="1"/>
        <v/>
      </c>
      <c r="C14" s="19"/>
      <c r="D14" s="20"/>
      <c r="E14" s="23"/>
      <c r="F14" s="50"/>
      <c r="G14" s="17" t="str">
        <f t="shared" si="2"/>
        <v/>
      </c>
      <c r="H14" s="18" t="str">
        <f t="shared" si="3"/>
        <v/>
      </c>
    </row>
    <row r="15" spans="1:8" ht="16.5" x14ac:dyDescent="0.3">
      <c r="A15" s="13" t="str">
        <f t="shared" si="0"/>
        <v/>
      </c>
      <c r="B15" s="14" t="str">
        <f t="shared" si="1"/>
        <v/>
      </c>
      <c r="C15" s="15"/>
      <c r="D15" s="24"/>
      <c r="E15" s="51"/>
      <c r="F15" s="52"/>
      <c r="G15" s="13" t="str">
        <f t="shared" si="2"/>
        <v/>
      </c>
      <c r="H15" s="14" t="str">
        <f t="shared" si="3"/>
        <v/>
      </c>
    </row>
    <row r="16" spans="1:8" ht="16.5" x14ac:dyDescent="0.3">
      <c r="A16" s="17" t="str">
        <f t="shared" si="0"/>
        <v/>
      </c>
      <c r="B16" s="18" t="str">
        <f t="shared" si="1"/>
        <v/>
      </c>
      <c r="C16" s="19"/>
      <c r="D16" s="20"/>
      <c r="E16" s="23"/>
      <c r="F16" s="50"/>
      <c r="G16" s="17" t="str">
        <f t="shared" si="2"/>
        <v/>
      </c>
      <c r="H16" s="18" t="str">
        <f t="shared" si="3"/>
        <v/>
      </c>
    </row>
    <row r="17" spans="1:8" ht="16.5" x14ac:dyDescent="0.3">
      <c r="A17" s="13" t="str">
        <f t="shared" si="0"/>
        <v/>
      </c>
      <c r="B17" s="14" t="str">
        <f t="shared" si="1"/>
        <v/>
      </c>
      <c r="C17" s="15"/>
      <c r="D17" s="24"/>
      <c r="E17" s="51"/>
      <c r="F17" s="52"/>
      <c r="G17" s="13" t="str">
        <f t="shared" si="2"/>
        <v/>
      </c>
      <c r="H17" s="14" t="str">
        <f t="shared" si="3"/>
        <v/>
      </c>
    </row>
    <row r="18" spans="1:8" ht="16.5" x14ac:dyDescent="0.3">
      <c r="A18" s="17" t="str">
        <f t="shared" ref="A18:A31" si="4">IF(ISNUMBER($C18),IF(MOD($C18,4)/2&gt;=1,1,0),"")</f>
        <v/>
      </c>
      <c r="B18" s="18" t="str">
        <f t="shared" ref="B18:B31" si="5">IF(ISNUMBER($C18),MOD($C18,2),"")</f>
        <v/>
      </c>
      <c r="C18" s="19"/>
      <c r="D18" s="20"/>
      <c r="E18" s="23"/>
      <c r="F18" s="50"/>
      <c r="G18" s="17" t="str">
        <f t="shared" si="2"/>
        <v/>
      </c>
      <c r="H18" s="18" t="str">
        <f t="shared" si="3"/>
        <v/>
      </c>
    </row>
    <row r="19" spans="1:8" ht="16.5" x14ac:dyDescent="0.3">
      <c r="A19" s="13" t="str">
        <f t="shared" si="4"/>
        <v/>
      </c>
      <c r="B19" s="14" t="str">
        <f t="shared" si="5"/>
        <v/>
      </c>
      <c r="C19" s="15"/>
      <c r="D19" s="24"/>
      <c r="E19" s="51"/>
      <c r="F19" s="52"/>
      <c r="G19" s="13" t="str">
        <f t="shared" si="2"/>
        <v/>
      </c>
      <c r="H19" s="14" t="str">
        <f t="shared" si="3"/>
        <v/>
      </c>
    </row>
    <row r="20" spans="1:8" ht="16.5" x14ac:dyDescent="0.3">
      <c r="A20" s="17" t="str">
        <f t="shared" si="4"/>
        <v/>
      </c>
      <c r="B20" s="18" t="str">
        <f t="shared" si="5"/>
        <v/>
      </c>
      <c r="C20" s="19"/>
      <c r="D20" s="20"/>
      <c r="E20" s="23"/>
      <c r="F20" s="50"/>
      <c r="G20" s="17" t="str">
        <f t="shared" si="2"/>
        <v/>
      </c>
      <c r="H20" s="18" t="str">
        <f t="shared" si="3"/>
        <v/>
      </c>
    </row>
    <row r="21" spans="1:8" ht="16.5" x14ac:dyDescent="0.3">
      <c r="A21" s="13" t="str">
        <f t="shared" si="4"/>
        <v/>
      </c>
      <c r="B21" s="14" t="str">
        <f t="shared" si="5"/>
        <v/>
      </c>
      <c r="C21" s="15"/>
      <c r="D21" s="24"/>
      <c r="E21" s="51"/>
      <c r="F21" s="52"/>
      <c r="G21" s="13" t="str">
        <f t="shared" si="2"/>
        <v/>
      </c>
      <c r="H21" s="14" t="str">
        <f t="shared" si="3"/>
        <v/>
      </c>
    </row>
    <row r="22" spans="1:8" ht="16.5" x14ac:dyDescent="0.3">
      <c r="A22" s="17" t="str">
        <f t="shared" si="4"/>
        <v/>
      </c>
      <c r="B22" s="18" t="str">
        <f t="shared" si="5"/>
        <v/>
      </c>
      <c r="C22" s="19"/>
      <c r="D22" s="20"/>
      <c r="E22" s="23"/>
      <c r="F22" s="50"/>
      <c r="G22" s="17" t="str">
        <f t="shared" si="2"/>
        <v/>
      </c>
      <c r="H22" s="18" t="str">
        <f t="shared" si="3"/>
        <v/>
      </c>
    </row>
    <row r="23" spans="1:8" ht="16.5" x14ac:dyDescent="0.3">
      <c r="A23" s="13" t="str">
        <f t="shared" si="4"/>
        <v/>
      </c>
      <c r="B23" s="14" t="str">
        <f t="shared" si="5"/>
        <v/>
      </c>
      <c r="C23" s="15"/>
      <c r="D23" s="24"/>
      <c r="E23" s="51"/>
      <c r="F23" s="52"/>
      <c r="G23" s="13" t="str">
        <f t="shared" si="2"/>
        <v/>
      </c>
      <c r="H23" s="14" t="str">
        <f t="shared" si="3"/>
        <v/>
      </c>
    </row>
    <row r="24" spans="1:8" ht="16.5" x14ac:dyDescent="0.3">
      <c r="A24" s="17" t="str">
        <f t="shared" si="4"/>
        <v/>
      </c>
      <c r="B24" s="18" t="str">
        <f t="shared" si="5"/>
        <v/>
      </c>
      <c r="C24" s="19"/>
      <c r="D24" s="20"/>
      <c r="E24" s="23"/>
      <c r="F24" s="50"/>
      <c r="G24" s="17" t="str">
        <f t="shared" si="2"/>
        <v/>
      </c>
      <c r="H24" s="18" t="str">
        <f t="shared" si="3"/>
        <v/>
      </c>
    </row>
    <row r="25" spans="1:8" ht="16.5" x14ac:dyDescent="0.3">
      <c r="A25" s="13" t="str">
        <f t="shared" si="4"/>
        <v/>
      </c>
      <c r="B25" s="14" t="str">
        <f t="shared" si="5"/>
        <v/>
      </c>
      <c r="C25" s="15"/>
      <c r="D25" s="24"/>
      <c r="E25" s="51"/>
      <c r="F25" s="52"/>
      <c r="G25" s="13" t="str">
        <f t="shared" si="2"/>
        <v/>
      </c>
      <c r="H25" s="14" t="str">
        <f t="shared" si="3"/>
        <v/>
      </c>
    </row>
    <row r="26" spans="1:8" ht="16.5" x14ac:dyDescent="0.3">
      <c r="A26" s="17" t="str">
        <f t="shared" si="4"/>
        <v/>
      </c>
      <c r="B26" s="18" t="str">
        <f t="shared" si="5"/>
        <v/>
      </c>
      <c r="C26" s="19"/>
      <c r="D26" s="20"/>
      <c r="E26" s="23"/>
      <c r="F26" s="50"/>
      <c r="G26" s="17" t="str">
        <f t="shared" si="2"/>
        <v/>
      </c>
      <c r="H26" s="18" t="str">
        <f t="shared" si="3"/>
        <v/>
      </c>
    </row>
    <row r="27" spans="1:8" ht="16.5" x14ac:dyDescent="0.3">
      <c r="A27" s="13" t="str">
        <f t="shared" si="4"/>
        <v/>
      </c>
      <c r="B27" s="14" t="str">
        <f t="shared" si="5"/>
        <v/>
      </c>
      <c r="C27" s="15"/>
      <c r="D27" s="24"/>
      <c r="E27" s="51"/>
      <c r="F27" s="52"/>
      <c r="G27" s="13" t="str">
        <f t="shared" si="2"/>
        <v/>
      </c>
      <c r="H27" s="14" t="str">
        <f t="shared" si="3"/>
        <v/>
      </c>
    </row>
    <row r="28" spans="1:8" ht="16.5" x14ac:dyDescent="0.3">
      <c r="A28" s="17" t="str">
        <f t="shared" si="4"/>
        <v/>
      </c>
      <c r="B28" s="18" t="str">
        <f t="shared" si="5"/>
        <v/>
      </c>
      <c r="C28" s="19"/>
      <c r="D28" s="20"/>
      <c r="E28" s="23"/>
      <c r="F28" s="50"/>
      <c r="G28" s="17" t="str">
        <f t="shared" si="2"/>
        <v/>
      </c>
      <c r="H28" s="18" t="str">
        <f t="shared" si="3"/>
        <v/>
      </c>
    </row>
    <row r="29" spans="1:8" ht="16.5" x14ac:dyDescent="0.3">
      <c r="A29" s="13" t="str">
        <f t="shared" si="4"/>
        <v/>
      </c>
      <c r="B29" s="14" t="str">
        <f t="shared" si="5"/>
        <v/>
      </c>
      <c r="C29" s="15"/>
      <c r="D29" s="24"/>
      <c r="E29" s="51"/>
      <c r="F29" s="52"/>
      <c r="G29" s="13" t="str">
        <f t="shared" si="2"/>
        <v/>
      </c>
      <c r="H29" s="14" t="str">
        <f t="shared" si="3"/>
        <v/>
      </c>
    </row>
    <row r="30" spans="1:8" ht="16.5" x14ac:dyDescent="0.3">
      <c r="A30" s="17" t="str">
        <f t="shared" si="4"/>
        <v/>
      </c>
      <c r="B30" s="18" t="str">
        <f t="shared" si="5"/>
        <v/>
      </c>
      <c r="C30" s="19"/>
      <c r="D30" s="20"/>
      <c r="E30" s="23"/>
      <c r="F30" s="50"/>
      <c r="G30" s="17" t="str">
        <f t="shared" si="2"/>
        <v/>
      </c>
      <c r="H30" s="18" t="str">
        <f t="shared" si="3"/>
        <v/>
      </c>
    </row>
    <row r="31" spans="1:8" ht="16.5" x14ac:dyDescent="0.3">
      <c r="A31" s="13" t="str">
        <f t="shared" si="4"/>
        <v/>
      </c>
      <c r="B31" s="14" t="str">
        <f t="shared" si="5"/>
        <v/>
      </c>
      <c r="C31" s="15"/>
      <c r="D31" s="24"/>
      <c r="E31" s="51"/>
      <c r="F31" s="52"/>
      <c r="G31" s="13" t="str">
        <f t="shared" si="2"/>
        <v/>
      </c>
      <c r="H31" s="14" t="str">
        <f t="shared" si="3"/>
        <v/>
      </c>
    </row>
    <row r="32" spans="1:8" ht="16.5" x14ac:dyDescent="0.3">
      <c r="D32" s="63" t="s">
        <v>7</v>
      </c>
      <c r="E32" s="63"/>
    </row>
  </sheetData>
  <protectedRanges>
    <protectedRange sqref="E1:F1048576 C1:D1048576" name="区域1"/>
  </protectedRanges>
  <mergeCells count="4">
    <mergeCell ref="A1:C1"/>
    <mergeCell ref="D1:E1"/>
    <mergeCell ref="F1:H1"/>
    <mergeCell ref="D32:E32"/>
  </mergeCells>
  <phoneticPr fontId="13" type="noConversion"/>
  <conditionalFormatting sqref="D3:E31">
    <cfRule type="cellIs" dxfId="4" priority="2" operator="equal">
      <formula>1</formula>
    </cfRule>
    <cfRule type="notContainsBlanks" dxfId="3" priority="3">
      <formula>LEN(TRIM(D3))&gt;0</formula>
    </cfRule>
  </conditionalFormatting>
  <conditionalFormatting sqref="G32:H1048576">
    <cfRule type="containsText" dxfId="2" priority="13" operator="containsText" text="1">
      <formula>NOT(ISERROR(SEARCH("1",G32)))</formula>
    </cfRule>
  </conditionalFormatting>
  <dataValidations count="8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D32:D1048576 E33:E1048576" xr:uid="{00000000-0002-0000-0000-000001000000}"/>
    <dataValidation allowBlank="1" showInputMessage="1" showErrorMessage="1" promptTitle="状态机现态" prompt="状态机现态" sqref="B32:B1048576" xr:uid="{00000000-0002-0000-0000-000002000000}"/>
    <dataValidation allowBlank="1" showInputMessage="1" showErrorMessage="1" promptTitle="现态10进制" prompt="现态10进制，方便大家输入，输入十进制后会自动计算二进制S3S2S1S0" sqref="C2:C31" xr:uid="{00000000-0002-0000-0000-000003000000}"/>
    <dataValidation allowBlank="1" showInputMessage="1" showErrorMessage="1" promptTitle="次态10进制" prompt="次态10进制，方便大家输入，输入十进制后会自动计算二进制N3N2N1N0" sqref="F1:F1048576" xr:uid="{00000000-0002-0000-0000-000005000000}"/>
    <dataValidation allowBlank="1" showInputMessage="1" showErrorMessage="1" promptTitle="状态机现态二进制" prompt="状态机现态二进制表示，由前列计算得到" sqref="A32:A1048576" xr:uid="{00000000-0002-0000-0000-000000000000}"/>
    <dataValidation allowBlank="1" showInputMessage="1" showErrorMessage="1" promptTitle="现态二进制" prompt="由现态十进制列自动计算得到，无需修改" sqref="A2:B31" xr:uid="{00000000-0002-0000-0000-000007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D1:E31" xr:uid="{00000000-0002-0000-0000-000006000000}"/>
    <dataValidation allowBlank="1" showInputMessage="1" showErrorMessage="1" promptTitle="次态输出" prompt="次态二进制表示，由前列10进制自动计算，不可修改" sqref="G2:H1048576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G36"/>
  <sheetViews>
    <sheetView tabSelected="1" zoomScale="115" zoomScaleNormal="115" workbookViewId="0">
      <selection activeCell="G31" sqref="G31"/>
    </sheetView>
  </sheetViews>
  <sheetFormatPr defaultColWidth="9" defaultRowHeight="14" x14ac:dyDescent="0.3"/>
  <cols>
    <col min="1" max="3" width="4.58203125" customWidth="1"/>
    <col min="4" max="4" width="4.58203125" hidden="1" customWidth="1"/>
    <col min="5" max="5" width="18.5" style="26" customWidth="1"/>
    <col min="6" max="6" width="10.08203125" style="26" customWidth="1"/>
    <col min="7" max="7" width="11.08203125" style="26" customWidth="1"/>
  </cols>
  <sheetData>
    <row r="1" spans="1:7" s="25" customFormat="1" ht="16" thickBot="1" x14ac:dyDescent="0.35">
      <c r="A1" s="27" t="str">
        <f>状态转换表!A2</f>
        <v>S1</v>
      </c>
      <c r="B1" s="28" t="str">
        <f>状态转换表!B2</f>
        <v>S0</v>
      </c>
      <c r="C1" s="29" t="str">
        <f>状态转换表!D2</f>
        <v>BranchTaken</v>
      </c>
      <c r="D1" s="39">
        <f>状态转换表!E2</f>
        <v>0</v>
      </c>
      <c r="E1" s="40" t="s">
        <v>8</v>
      </c>
      <c r="F1" s="41" t="str">
        <f>状态转换表!G2</f>
        <v>N1</v>
      </c>
      <c r="G1" s="41" t="str">
        <f>状态转换表!H2</f>
        <v>N0</v>
      </c>
    </row>
    <row r="2" spans="1:7" ht="14.5" thickTop="1" x14ac:dyDescent="0.3">
      <c r="A2" s="30" t="str">
        <f>IF(状态转换表!A3=1,状态转换表!A$2&amp;"&amp;",IF(状态转换表!A3=0,"~"&amp;状态转换表!A$2&amp;"&amp;",""))</f>
        <v>~S1&amp;</v>
      </c>
      <c r="B2" s="31" t="str">
        <f>IF(状态转换表!B3=1,状态转换表!B$2&amp;"&amp;",IF(状态转换表!B3=0,"~"&amp;状态转换表!B$2&amp;"&amp;",""))</f>
        <v>~S0&amp;</v>
      </c>
      <c r="C2" s="32" t="str">
        <f>IF(状态转换表!D3&lt;&gt;"",IF(状态转换表!D3=1,状态转换表!D$2&amp;"&amp;",IF(状态转换表!D3=0,"~"&amp;状态转换表!D$2&amp;"&amp;","")),"")</f>
        <v>~BranchTaken&amp;</v>
      </c>
      <c r="D2" s="42" t="str">
        <f>IF(状态转换表!E3&lt;&gt;"",IF(状态转换表!E3=1,状态转换表!E$2&amp;"&amp;",IF(状态转换表!E3=0,"~"&amp;状态转换表!E$2&amp;"&amp;","")),"")</f>
        <v/>
      </c>
      <c r="E2" s="43" t="str">
        <f>IF(LEN(CONCATENATE(A2,B2,C2,D2))=0,"",LEFT(CONCATENATE(A2,B2,C2,D2),LEN(CONCATENATE(A2,B2,C2,D2))-1))</f>
        <v>~S1&amp;~S0&amp;~BranchTaken</v>
      </c>
      <c r="F2" s="1" t="str">
        <f>IF(状态转换表!G3=1,$E2&amp;"+","")</f>
        <v/>
      </c>
      <c r="G2" s="1" t="str">
        <f>IF(状态转换表!H3=1,$E2&amp;"+","")</f>
        <v/>
      </c>
    </row>
    <row r="3" spans="1:7" x14ac:dyDescent="0.3">
      <c r="A3" s="33" t="str">
        <f>IF(状态转换表!A4=1,状态转换表!A$2&amp;"&amp;",IF(状态转换表!A4=0,"~"&amp;状态转换表!A$2&amp;"&amp;",""))</f>
        <v>~S1&amp;</v>
      </c>
      <c r="B3" s="34" t="str">
        <f>IF(状态转换表!B4=1,状态转换表!B$2&amp;"&amp;",IF(状态转换表!B4=0,"~"&amp;状态转换表!B$2&amp;"&amp;",""))</f>
        <v>~S0&amp;</v>
      </c>
      <c r="C3" s="35" t="str">
        <f>IF(状态转换表!D4&lt;&gt;"",IF(状态转换表!D4=1,状态转换表!D$2&amp;"&amp;",IF(状态转换表!D4=0,"~"&amp;状态转换表!D$2&amp;"&amp;","")),"")</f>
        <v>BranchTaken&amp;</v>
      </c>
      <c r="D3" s="44" t="str">
        <f>IF(状态转换表!E4&lt;&gt;"",IF(状态转换表!E4=1,状态转换表!E$2&amp;"&amp;",IF(状态转换表!E4=0,"~"&amp;状态转换表!E$2&amp;"&amp;","")),"")</f>
        <v/>
      </c>
      <c r="E3" s="43" t="str">
        <f t="shared" ref="E3:E20" si="0">IF(LEN(CONCATENATE(A3,B3,C3,D3))=0,"",LEFT(CONCATENATE(A3,B3,C3,D3),LEN(CONCATENATE(A3,B3,C3,D3))-1))</f>
        <v>~S1&amp;~S0&amp;BranchTaken</v>
      </c>
      <c r="F3" s="2" t="str">
        <f>IF(状态转换表!G4=1,$E3&amp;"+","")</f>
        <v/>
      </c>
      <c r="G3" s="2" t="str">
        <f>IF(状态转换表!H4=1,$E3&amp;"+","")</f>
        <v>~S1&amp;~S0&amp;BranchTaken+</v>
      </c>
    </row>
    <row r="4" spans="1:7" x14ac:dyDescent="0.3">
      <c r="A4" s="33" t="str">
        <f>IF(状态转换表!A5=1,状态转换表!A$2&amp;"&amp;",IF(状态转换表!A5=0,"~"&amp;状态转换表!A$2&amp;"&amp;",""))</f>
        <v>~S1&amp;</v>
      </c>
      <c r="B4" s="34" t="str">
        <f>IF(状态转换表!B5=1,状态转换表!B$2&amp;"&amp;",IF(状态转换表!B5=0,"~"&amp;状态转换表!B$2&amp;"&amp;",""))</f>
        <v>S0&amp;</v>
      </c>
      <c r="C4" s="35" t="str">
        <f>IF(状态转换表!D5&lt;&gt;"",IF(状态转换表!D5=1,状态转换表!D$2&amp;"&amp;",IF(状态转换表!D5=0,"~"&amp;状态转换表!D$2&amp;"&amp;","")),"")</f>
        <v>~BranchTaken&amp;</v>
      </c>
      <c r="D4" s="44" t="str">
        <f>IF(状态转换表!E5&lt;&gt;"",IF(状态转换表!E5=1,状态转换表!E$2&amp;"&amp;",IF(状态转换表!E5=0,"~"&amp;状态转换表!E$2&amp;"&amp;","")),"")</f>
        <v/>
      </c>
      <c r="E4" s="43" t="str">
        <f t="shared" si="0"/>
        <v>~S1&amp;S0&amp;~BranchTaken</v>
      </c>
      <c r="F4" s="2" t="str">
        <f>IF(状态转换表!G5=1,$E4&amp;"+","")</f>
        <v/>
      </c>
      <c r="G4" s="2" t="str">
        <f>IF(状态转换表!H5=1,$E4&amp;"+","")</f>
        <v/>
      </c>
    </row>
    <row r="5" spans="1:7" x14ac:dyDescent="0.3">
      <c r="A5" s="33" t="str">
        <f>IF(状态转换表!A6=1,状态转换表!A$2&amp;"&amp;",IF(状态转换表!A6=0,"~"&amp;状态转换表!A$2&amp;"&amp;",""))</f>
        <v>~S1&amp;</v>
      </c>
      <c r="B5" s="34" t="str">
        <f>IF(状态转换表!B6=1,状态转换表!B$2&amp;"&amp;",IF(状态转换表!B6=0,"~"&amp;状态转换表!B$2&amp;"&amp;",""))</f>
        <v>S0&amp;</v>
      </c>
      <c r="C5" s="35" t="str">
        <f>IF(状态转换表!D6&lt;&gt;"",IF(状态转换表!D6=1,状态转换表!D$2&amp;"&amp;",IF(状态转换表!D6=0,"~"&amp;状态转换表!D$2&amp;"&amp;","")),"")</f>
        <v>BranchTaken&amp;</v>
      </c>
      <c r="D5" s="44" t="str">
        <f>IF(状态转换表!E6&lt;&gt;"",IF(状态转换表!E6=1,状态转换表!E$2&amp;"&amp;",IF(状态转换表!E6=0,"~"&amp;状态转换表!E$2&amp;"&amp;","")),"")</f>
        <v/>
      </c>
      <c r="E5" s="43" t="str">
        <f t="shared" si="0"/>
        <v>~S1&amp;S0&amp;BranchTaken</v>
      </c>
      <c r="F5" s="2" t="str">
        <f>IF(状态转换表!G6=1,$E5&amp;"+","")</f>
        <v>~S1&amp;S0&amp;BranchTaken+</v>
      </c>
      <c r="G5" s="2" t="str">
        <f>IF(状态转换表!H6=1,$E5&amp;"+","")</f>
        <v/>
      </c>
    </row>
    <row r="6" spans="1:7" x14ac:dyDescent="0.3">
      <c r="A6" s="33" t="str">
        <f>IF(状态转换表!A7=1,状态转换表!A$2&amp;"&amp;",IF(状态转换表!A7=0,"~"&amp;状态转换表!A$2&amp;"&amp;",""))</f>
        <v>S1&amp;</v>
      </c>
      <c r="B6" s="34" t="str">
        <f>IF(状态转换表!B7=1,状态转换表!B$2&amp;"&amp;",IF(状态转换表!B7=0,"~"&amp;状态转换表!B$2&amp;"&amp;",""))</f>
        <v>~S0&amp;</v>
      </c>
      <c r="C6" s="35" t="str">
        <f>IF(状态转换表!D7&lt;&gt;"",IF(状态转换表!D7=1,状态转换表!D$2&amp;"&amp;",IF(状态转换表!D7=0,"~"&amp;状态转换表!D$2&amp;"&amp;","")),"")</f>
        <v>~BranchTaken&amp;</v>
      </c>
      <c r="D6" s="44" t="str">
        <f>IF(状态转换表!E7&lt;&gt;"",IF(状态转换表!E7=1,状态转换表!E$2&amp;"&amp;",IF(状态转换表!E7=0,"~"&amp;状态转换表!E$2&amp;"&amp;","")),"")</f>
        <v/>
      </c>
      <c r="E6" s="43" t="str">
        <f t="shared" si="0"/>
        <v>S1&amp;~S0&amp;~BranchTaken</v>
      </c>
      <c r="F6" s="2" t="str">
        <f>IF(状态转换表!G7=1,$E6&amp;"+","")</f>
        <v>S1&amp;~S0&amp;~BranchTaken+</v>
      </c>
      <c r="G6" s="2" t="str">
        <f>IF(状态转换表!H7=1,$E6&amp;"+","")</f>
        <v>S1&amp;~S0&amp;~BranchTaken+</v>
      </c>
    </row>
    <row r="7" spans="1:7" x14ac:dyDescent="0.3">
      <c r="A7" s="33" t="str">
        <f>IF(状态转换表!A8=1,状态转换表!A$2&amp;"&amp;",IF(状态转换表!A8=0,"~"&amp;状态转换表!A$2&amp;"&amp;",""))</f>
        <v>S1&amp;</v>
      </c>
      <c r="B7" s="34" t="str">
        <f>IF(状态转换表!B8=1,状态转换表!B$2&amp;"&amp;",IF(状态转换表!B8=0,"~"&amp;状态转换表!B$2&amp;"&amp;",""))</f>
        <v>~S0&amp;</v>
      </c>
      <c r="C7" s="35" t="str">
        <f>IF(状态转换表!D8&lt;&gt;"",IF(状态转换表!D8=1,状态转换表!D$2&amp;"&amp;",IF(状态转换表!D8=0,"~"&amp;状态转换表!D$2&amp;"&amp;","")),"")</f>
        <v>BranchTaken&amp;</v>
      </c>
      <c r="D7" s="44" t="str">
        <f>IF(状态转换表!E8&lt;&gt;"",IF(状态转换表!E8=1,状态转换表!E$2&amp;"&amp;",IF(状态转换表!E8=0,"~"&amp;状态转换表!E$2&amp;"&amp;","")),"")</f>
        <v/>
      </c>
      <c r="E7" s="43" t="str">
        <f t="shared" si="0"/>
        <v>S1&amp;~S0&amp;BranchTaken</v>
      </c>
      <c r="F7" s="2" t="str">
        <f>IF(状态转换表!G8=1,$E7&amp;"+","")</f>
        <v>S1&amp;~S0&amp;BranchTaken+</v>
      </c>
      <c r="G7" s="2" t="str">
        <f>IF(状态转换表!H8=1,$E7&amp;"+","")</f>
        <v/>
      </c>
    </row>
    <row r="8" spans="1:7" x14ac:dyDescent="0.3">
      <c r="A8" s="33" t="str">
        <f>IF(状态转换表!A9=1,状态转换表!A$2&amp;"&amp;",IF(状态转换表!A9=0,"~"&amp;状态转换表!A$2&amp;"&amp;",""))</f>
        <v>S1&amp;</v>
      </c>
      <c r="B8" s="34" t="str">
        <f>IF(状态转换表!B9=1,状态转换表!B$2&amp;"&amp;",IF(状态转换表!B9=0,"~"&amp;状态转换表!B$2&amp;"&amp;",""))</f>
        <v>S0&amp;</v>
      </c>
      <c r="C8" s="35" t="str">
        <f>IF(状态转换表!D9&lt;&gt;"",IF(状态转换表!D9=1,状态转换表!D$2&amp;"&amp;",IF(状态转换表!D9=0,"~"&amp;状态转换表!D$2&amp;"&amp;","")),"")</f>
        <v>~BranchTaken&amp;</v>
      </c>
      <c r="D8" s="44" t="str">
        <f>IF(状态转换表!E9&lt;&gt;"",IF(状态转换表!E9=1,状态转换表!E$2&amp;"&amp;",IF(状态转换表!E9=0,"~"&amp;状态转换表!E$2&amp;"&amp;","")),"")</f>
        <v/>
      </c>
      <c r="E8" s="43" t="str">
        <f t="shared" si="0"/>
        <v>S1&amp;S0&amp;~BranchTaken</v>
      </c>
      <c r="F8" s="2" t="str">
        <f>IF(状态转换表!G9=1,$E8&amp;"+","")</f>
        <v/>
      </c>
      <c r="G8" s="2" t="str">
        <f>IF(状态转换表!H9=1,$E8&amp;"+","")</f>
        <v/>
      </c>
    </row>
    <row r="9" spans="1:7" x14ac:dyDescent="0.3">
      <c r="A9" s="33" t="str">
        <f>IF(状态转换表!A10=1,状态转换表!A$2&amp;"&amp;",IF(状态转换表!A10=0,"~"&amp;状态转换表!A$2&amp;"&amp;",""))</f>
        <v>S1&amp;</v>
      </c>
      <c r="B9" s="34" t="str">
        <f>IF(状态转换表!B10=1,状态转换表!B$2&amp;"&amp;",IF(状态转换表!B10=0,"~"&amp;状态转换表!B$2&amp;"&amp;",""))</f>
        <v>S0&amp;</v>
      </c>
      <c r="C9" s="35" t="str">
        <f>IF(状态转换表!D10&lt;&gt;"",IF(状态转换表!D10=1,状态转换表!D$2&amp;"&amp;",IF(状态转换表!D10=0,"~"&amp;状态转换表!D$2&amp;"&amp;","")),"")</f>
        <v>BranchTaken&amp;</v>
      </c>
      <c r="D9" s="44" t="str">
        <f>IF(状态转换表!E10&lt;&gt;"",IF(状态转换表!E10=1,状态转换表!E$2&amp;"&amp;",IF(状态转换表!E10=0,"~"&amp;状态转换表!E$2&amp;"&amp;","")),"")</f>
        <v/>
      </c>
      <c r="E9" s="43" t="str">
        <f t="shared" si="0"/>
        <v>S1&amp;S0&amp;BranchTaken</v>
      </c>
      <c r="F9" s="2" t="str">
        <f>IF(状态转换表!G10=1,$E9&amp;"+","")</f>
        <v>S1&amp;S0&amp;BranchTaken+</v>
      </c>
      <c r="G9" s="2" t="str">
        <f>IF(状态转换表!H10=1,$E9&amp;"+","")</f>
        <v/>
      </c>
    </row>
    <row r="10" spans="1:7" x14ac:dyDescent="0.3">
      <c r="A10" s="33" t="str">
        <f>IF(状态转换表!A11=1,状态转换表!A$2&amp;"&amp;",IF(状态转换表!A11=0,"~"&amp;状态转换表!A$2&amp;"&amp;",""))</f>
        <v/>
      </c>
      <c r="B10" s="34" t="str">
        <f>IF(状态转换表!B11=1,状态转换表!B$2&amp;"&amp;",IF(状态转换表!B11=0,"~"&amp;状态转换表!B$2&amp;"&amp;",""))</f>
        <v/>
      </c>
      <c r="C10" s="35" t="str">
        <f>IF(状态转换表!D11&lt;&gt;"",IF(状态转换表!D11=1,状态转换表!D$2&amp;"&amp;",IF(状态转换表!D11=0,"~"&amp;状态转换表!D$2&amp;"&amp;","")),"")</f>
        <v/>
      </c>
      <c r="D10" s="44" t="str">
        <f>IF(状态转换表!E11&lt;&gt;"",IF(状态转换表!E11=1,状态转换表!E$2&amp;"&amp;",IF(状态转换表!E11=0,"~"&amp;状态转换表!E$2&amp;"&amp;","")),"")</f>
        <v/>
      </c>
      <c r="E10" s="43" t="str">
        <f t="shared" si="0"/>
        <v/>
      </c>
      <c r="F10" s="2" t="str">
        <f>IF(状态转换表!G11=1,$E10&amp;"+","")</f>
        <v/>
      </c>
      <c r="G10" s="2" t="str">
        <f>IF(状态转换表!H11=1,$E10&amp;"+","")</f>
        <v/>
      </c>
    </row>
    <row r="11" spans="1:7" x14ac:dyDescent="0.3">
      <c r="A11" s="33" t="str">
        <f>IF(状态转换表!A12=1,状态转换表!A$2&amp;"&amp;",IF(状态转换表!A12=0,"~"&amp;状态转换表!A$2&amp;"&amp;",""))</f>
        <v/>
      </c>
      <c r="B11" s="34" t="str">
        <f>IF(状态转换表!B12=1,状态转换表!B$2&amp;"&amp;",IF(状态转换表!B12=0,"~"&amp;状态转换表!B$2&amp;"&amp;",""))</f>
        <v/>
      </c>
      <c r="C11" s="35" t="str">
        <f>IF(状态转换表!D12&lt;&gt;"",IF(状态转换表!D12=1,状态转换表!D$2&amp;"&amp;",IF(状态转换表!D12=0,"~"&amp;状态转换表!D$2&amp;"&amp;","")),"")</f>
        <v/>
      </c>
      <c r="D11" s="44" t="str">
        <f>IF(状态转换表!E12&lt;&gt;"",IF(状态转换表!E12=1,状态转换表!E$2&amp;"&amp;",IF(状态转换表!E12=0,"~"&amp;状态转换表!E$2&amp;"&amp;","")),"")</f>
        <v/>
      </c>
      <c r="E11" s="43" t="str">
        <f t="shared" si="0"/>
        <v/>
      </c>
      <c r="F11" s="2" t="str">
        <f>IF(状态转换表!G12=1,$E11&amp;"+","")</f>
        <v/>
      </c>
      <c r="G11" s="2" t="str">
        <f>IF(状态转换表!H12=1,$E11&amp;"+","")</f>
        <v/>
      </c>
    </row>
    <row r="12" spans="1:7" x14ac:dyDescent="0.3">
      <c r="A12" s="33" t="str">
        <f>IF(状态转换表!A13=1,状态转换表!A$2&amp;"&amp;",IF(状态转换表!A13=0,"~"&amp;状态转换表!A$2&amp;"&amp;",""))</f>
        <v/>
      </c>
      <c r="B12" s="34" t="str">
        <f>IF(状态转换表!B13=1,状态转换表!B$2&amp;"&amp;",IF(状态转换表!B13=0,"~"&amp;状态转换表!B$2&amp;"&amp;",""))</f>
        <v/>
      </c>
      <c r="C12" s="35" t="str">
        <f>IF(状态转换表!D13&lt;&gt;"",IF(状态转换表!D13=1,状态转换表!D$2&amp;"&amp;",IF(状态转换表!D13=0,"~"&amp;状态转换表!D$2&amp;"&amp;","")),"")</f>
        <v/>
      </c>
      <c r="D12" s="44" t="str">
        <f>IF(状态转换表!E13&lt;&gt;"",IF(状态转换表!E13=1,状态转换表!E$2&amp;"&amp;",IF(状态转换表!E13=0,"~"&amp;状态转换表!E$2&amp;"&amp;","")),"")</f>
        <v/>
      </c>
      <c r="E12" s="43" t="str">
        <f t="shared" si="0"/>
        <v/>
      </c>
      <c r="F12" s="2" t="str">
        <f>IF(状态转换表!G13=1,$E12&amp;"+","")</f>
        <v/>
      </c>
      <c r="G12" s="2" t="str">
        <f>IF(状态转换表!H13=1,$E12&amp;"+","")</f>
        <v/>
      </c>
    </row>
    <row r="13" spans="1:7" x14ac:dyDescent="0.3">
      <c r="A13" s="33" t="str">
        <f>IF(状态转换表!A14=1,状态转换表!A$2&amp;"&amp;",IF(状态转换表!A14=0,"~"&amp;状态转换表!A$2&amp;"&amp;",""))</f>
        <v/>
      </c>
      <c r="B13" s="34" t="str">
        <f>IF(状态转换表!B14=1,状态转换表!B$2&amp;"&amp;",IF(状态转换表!B14=0,"~"&amp;状态转换表!B$2&amp;"&amp;",""))</f>
        <v/>
      </c>
      <c r="C13" s="35" t="str">
        <f>IF(状态转换表!D14&lt;&gt;"",IF(状态转换表!D14=1,状态转换表!D$2&amp;"&amp;",IF(状态转换表!D14=0,"~"&amp;状态转换表!D$2&amp;"&amp;","")),"")</f>
        <v/>
      </c>
      <c r="D13" s="44" t="str">
        <f>IF(状态转换表!E14&lt;&gt;"",IF(状态转换表!E14=1,状态转换表!E$2&amp;"&amp;",IF(状态转换表!E14=0,"~"&amp;状态转换表!E$2&amp;"&amp;","")),"")</f>
        <v/>
      </c>
      <c r="E13" s="43" t="str">
        <f t="shared" si="0"/>
        <v/>
      </c>
      <c r="F13" s="2" t="str">
        <f>IF(状态转换表!G14=1,$E13&amp;"+","")</f>
        <v/>
      </c>
      <c r="G13" s="2" t="str">
        <f>IF(状态转换表!H14=1,$E13&amp;"+","")</f>
        <v/>
      </c>
    </row>
    <row r="14" spans="1:7" x14ac:dyDescent="0.3">
      <c r="A14" s="33" t="str">
        <f>IF(状态转换表!A15=1,状态转换表!A$2&amp;"&amp;",IF(状态转换表!A15=0,"~"&amp;状态转换表!A$2&amp;"&amp;",""))</f>
        <v/>
      </c>
      <c r="B14" s="34" t="str">
        <f>IF(状态转换表!B15=1,状态转换表!B$2&amp;"&amp;",IF(状态转换表!B15=0,"~"&amp;状态转换表!B$2&amp;"&amp;",""))</f>
        <v/>
      </c>
      <c r="C14" s="35" t="str">
        <f>IF(状态转换表!D15&lt;&gt;"",IF(状态转换表!D15=1,状态转换表!D$2&amp;"&amp;",IF(状态转换表!D15=0,"~"&amp;状态转换表!D$2&amp;"&amp;","")),"")</f>
        <v/>
      </c>
      <c r="D14" s="44" t="str">
        <f>IF(状态转换表!E15&lt;&gt;"",IF(状态转换表!E15=1,状态转换表!E$2&amp;"&amp;",IF(状态转换表!E15=0,"~"&amp;状态转换表!E$2&amp;"&amp;","")),"")</f>
        <v/>
      </c>
      <c r="E14" s="43" t="str">
        <f t="shared" si="0"/>
        <v/>
      </c>
      <c r="F14" s="2" t="str">
        <f>IF(状态转换表!G15=1,$E14&amp;"+","")</f>
        <v/>
      </c>
      <c r="G14" s="2" t="str">
        <f>IF(状态转换表!H15=1,$E14&amp;"+","")</f>
        <v/>
      </c>
    </row>
    <row r="15" spans="1:7" x14ac:dyDescent="0.3">
      <c r="A15" s="33" t="str">
        <f>IF(状态转换表!A16=1,状态转换表!A$2&amp;"&amp;",IF(状态转换表!A16=0,"~"&amp;状态转换表!A$2&amp;"&amp;",""))</f>
        <v/>
      </c>
      <c r="B15" s="34" t="str">
        <f>IF(状态转换表!B16=1,状态转换表!B$2&amp;"&amp;",IF(状态转换表!B16=0,"~"&amp;状态转换表!B$2&amp;"&amp;",""))</f>
        <v/>
      </c>
      <c r="C15" s="35" t="str">
        <f>IF(状态转换表!D16&lt;&gt;"",IF(状态转换表!D16=1,状态转换表!D$2&amp;"&amp;",IF(状态转换表!D16=0,"~"&amp;状态转换表!D$2&amp;"&amp;","")),"")</f>
        <v/>
      </c>
      <c r="D15" s="44" t="str">
        <f>IF(状态转换表!E16&lt;&gt;"",IF(状态转换表!E16=1,状态转换表!E$2&amp;"&amp;",IF(状态转换表!E16=0,"~"&amp;状态转换表!E$2&amp;"&amp;","")),"")</f>
        <v/>
      </c>
      <c r="E15" s="43" t="str">
        <f t="shared" si="0"/>
        <v/>
      </c>
      <c r="F15" s="2" t="str">
        <f>IF(状态转换表!G16=1,$E15&amp;"+","")</f>
        <v/>
      </c>
      <c r="G15" s="2" t="str">
        <f>IF(状态转换表!H16=1,$E15&amp;"+","")</f>
        <v/>
      </c>
    </row>
    <row r="16" spans="1:7" x14ac:dyDescent="0.3">
      <c r="A16" s="33" t="str">
        <f>IF(状态转换表!A17=1,状态转换表!A$2&amp;"&amp;",IF(状态转换表!A17=0,"~"&amp;状态转换表!A$2&amp;"&amp;",""))</f>
        <v/>
      </c>
      <c r="B16" s="34" t="str">
        <f>IF(状态转换表!B17=1,状态转换表!B$2&amp;"&amp;",IF(状态转换表!B17=0,"~"&amp;状态转换表!B$2&amp;"&amp;",""))</f>
        <v/>
      </c>
      <c r="C16" s="35" t="str">
        <f>IF(状态转换表!D17&lt;&gt;"",IF(状态转换表!D17=1,状态转换表!D$2&amp;"&amp;",IF(状态转换表!D17=0,"~"&amp;状态转换表!D$2&amp;"&amp;","")),"")</f>
        <v/>
      </c>
      <c r="D16" s="44" t="str">
        <f>IF(状态转换表!E17&lt;&gt;"",IF(状态转换表!E17=1,状态转换表!E$2&amp;"&amp;",IF(状态转换表!E17=0,"~"&amp;状态转换表!E$2&amp;"&amp;","")),"")</f>
        <v/>
      </c>
      <c r="E16" s="43" t="str">
        <f t="shared" si="0"/>
        <v/>
      </c>
      <c r="F16" s="2" t="str">
        <f>IF(状态转换表!G17=1,$E16&amp;"+","")</f>
        <v/>
      </c>
      <c r="G16" s="2" t="str">
        <f>IF(状态转换表!H17=1,$E16&amp;"+","")</f>
        <v/>
      </c>
    </row>
    <row r="17" spans="1:7" x14ac:dyDescent="0.3">
      <c r="A17" s="33" t="str">
        <f>IF(状态转换表!A18=1,状态转换表!A$2&amp;"&amp;",IF(状态转换表!A18=0,"~"&amp;状态转换表!A$2&amp;"&amp;",""))</f>
        <v/>
      </c>
      <c r="B17" s="34" t="str">
        <f>IF(状态转换表!B18=1,状态转换表!B$2&amp;"&amp;",IF(状态转换表!B18=0,"~"&amp;状态转换表!B$2&amp;"&amp;",""))</f>
        <v/>
      </c>
      <c r="C17" s="35" t="str">
        <f>IF(状态转换表!D18&lt;&gt;"",IF(状态转换表!D18=1,状态转换表!D$2&amp;"&amp;",IF(状态转换表!D18=0,"~"&amp;状态转换表!D$2&amp;"&amp;","")),"")</f>
        <v/>
      </c>
      <c r="D17" s="44" t="str">
        <f>IF(状态转换表!E18&lt;&gt;"",IF(状态转换表!E18=1,状态转换表!E$2&amp;"&amp;",IF(状态转换表!E18=0,"~"&amp;状态转换表!E$2&amp;"&amp;","")),"")</f>
        <v/>
      </c>
      <c r="E17" s="43" t="str">
        <f t="shared" si="0"/>
        <v/>
      </c>
      <c r="F17" s="2" t="str">
        <f>IF(状态转换表!G18=1,$E17&amp;"+","")</f>
        <v/>
      </c>
      <c r="G17" s="2" t="str">
        <f>IF(状态转换表!H18=1,$E17&amp;"+","")</f>
        <v/>
      </c>
    </row>
    <row r="18" spans="1:7" x14ac:dyDescent="0.3">
      <c r="A18" s="33" t="str">
        <f>IF(状态转换表!A19=1,状态转换表!A$2&amp;"&amp;",IF(状态转换表!A19=0,"~"&amp;状态转换表!A$2&amp;"&amp;",""))</f>
        <v/>
      </c>
      <c r="B18" s="34" t="str">
        <f>IF(状态转换表!B19=1,状态转换表!B$2&amp;"&amp;",IF(状态转换表!B19=0,"~"&amp;状态转换表!B$2&amp;"&amp;",""))</f>
        <v/>
      </c>
      <c r="C18" s="35" t="str">
        <f>IF(状态转换表!D19&lt;&gt;"",IF(状态转换表!D19=1,状态转换表!D$2&amp;"&amp;",IF(状态转换表!D19=0,"~"&amp;状态转换表!D$2&amp;"&amp;","")),"")</f>
        <v/>
      </c>
      <c r="D18" s="44" t="str">
        <f>IF(状态转换表!E19&lt;&gt;"",IF(状态转换表!E19=1,状态转换表!E$2&amp;"&amp;",IF(状态转换表!E19=0,"~"&amp;状态转换表!E$2&amp;"&amp;","")),"")</f>
        <v/>
      </c>
      <c r="E18" s="43" t="str">
        <f t="shared" si="0"/>
        <v/>
      </c>
      <c r="F18" s="2" t="str">
        <f>IF(状态转换表!G19=1,$E18&amp;"+","")</f>
        <v/>
      </c>
      <c r="G18" s="2" t="str">
        <f>IF(状态转换表!H19=1,$E18&amp;"+","")</f>
        <v/>
      </c>
    </row>
    <row r="19" spans="1:7" x14ac:dyDescent="0.3">
      <c r="A19" s="33" t="str">
        <f>IF(状态转换表!A20=1,状态转换表!A$2&amp;"&amp;",IF(状态转换表!A20=0,"~"&amp;状态转换表!A$2&amp;"&amp;",""))</f>
        <v/>
      </c>
      <c r="B19" s="34" t="str">
        <f>IF(状态转换表!B20=1,状态转换表!B$2&amp;"&amp;",IF(状态转换表!B20=0,"~"&amp;状态转换表!B$2&amp;"&amp;",""))</f>
        <v/>
      </c>
      <c r="C19" s="35" t="str">
        <f>IF(状态转换表!D20&lt;&gt;"",IF(状态转换表!D20=1,状态转换表!D$2&amp;"&amp;",IF(状态转换表!D20=0,"~"&amp;状态转换表!D$2&amp;"&amp;","")),"")</f>
        <v/>
      </c>
      <c r="D19" s="44" t="str">
        <f>IF(状态转换表!E20&lt;&gt;"",IF(状态转换表!E20=1,状态转换表!E$2&amp;"&amp;",IF(状态转换表!E20=0,"~"&amp;状态转换表!E$2&amp;"&amp;","")),"")</f>
        <v/>
      </c>
      <c r="E19" s="43" t="str">
        <f t="shared" si="0"/>
        <v/>
      </c>
      <c r="F19" s="2" t="str">
        <f>IF(状态转换表!G20=1,$E19&amp;"+","")</f>
        <v/>
      </c>
      <c r="G19" s="2" t="str">
        <f>IF(状态转换表!H20=1,$E19&amp;"+","")</f>
        <v/>
      </c>
    </row>
    <row r="20" spans="1:7" ht="14.5" thickBot="1" x14ac:dyDescent="0.35">
      <c r="A20" s="33" t="str">
        <f>IF(状态转换表!A21=1,状态转换表!A$2&amp;"&amp;",IF(状态转换表!A21=0,"~"&amp;状态转换表!A$2&amp;"&amp;",""))</f>
        <v/>
      </c>
      <c r="B20" s="34" t="str">
        <f>IF(状态转换表!B21=1,状态转换表!B$2&amp;"&amp;",IF(状态转换表!B21=0,"~"&amp;状态转换表!B$2&amp;"&amp;",""))</f>
        <v/>
      </c>
      <c r="C20" s="35" t="str">
        <f>IF(状态转换表!D21&lt;&gt;"",IF(状态转换表!D21=1,状态转换表!D$2&amp;"&amp;",IF(状态转换表!D21=0,"~"&amp;状态转换表!D$2&amp;"&amp;","")),"")</f>
        <v/>
      </c>
      <c r="D20" s="44" t="str">
        <f>IF(状态转换表!E21&lt;&gt;"",IF(状态转换表!E21=1,状态转换表!E$2&amp;"&amp;",IF(状态转换表!E21=0,"~"&amp;状态转换表!E$2&amp;"&amp;","")),"")</f>
        <v/>
      </c>
      <c r="E20" s="43" t="str">
        <f t="shared" si="0"/>
        <v/>
      </c>
      <c r="F20" s="2" t="str">
        <f>IF(状态转换表!G21=1,$E20&amp;"+","")</f>
        <v/>
      </c>
      <c r="G20" s="2" t="str">
        <f>IF(状态转换表!H21=1,$E20&amp;"+","")</f>
        <v/>
      </c>
    </row>
    <row r="21" spans="1:7" ht="14.5" hidden="1" thickBot="1" x14ac:dyDescent="0.35">
      <c r="A21" s="33" t="str">
        <f>IF(状态转换表!A22=1,状态转换表!A$2&amp;"&amp;",IF(状态转换表!A22=0,"~"&amp;状态转换表!A$2&amp;"&amp;",""))</f>
        <v/>
      </c>
      <c r="B21" s="34" t="str">
        <f>IF(状态转换表!B22=1,状态转换表!B$2&amp;"&amp;",IF(状态转换表!B22=0,"~"&amp;状态转换表!B$2&amp;"&amp;",""))</f>
        <v/>
      </c>
      <c r="C21" s="35" t="str">
        <f>IF(状态转换表!D22&lt;&gt;"",IF(状态转换表!D22=1,状态转换表!D$2&amp;"&amp;",IF(状态转换表!D22=0,"~"&amp;状态转换表!D$2&amp;"&amp;","")),"")</f>
        <v/>
      </c>
      <c r="D21" s="44" t="str">
        <f>IF(状态转换表!E22&lt;&gt;"",IF(状态转换表!E22=1,状态转换表!E$2&amp;"&amp;",IF(状态转换表!E22=0,"~"&amp;状态转换表!E$2&amp;"&amp;","")),"")</f>
        <v/>
      </c>
      <c r="E21" s="43" t="e">
        <f>IF(LEN(CONCATENATE(#REF!,#REF!,A21,B21,C21,#REF!,#REF!,#REF!,#REF!,#REF!,#REF!,D21))=0,"",LEFT(CONCATENATE(#REF!,#REF!,A21,B21,C21,#REF!,#REF!,#REF!,#REF!,#REF!,#REF!,D21),LEN(CONCATENATE(#REF!,#REF!,A21,B21,C21,#REF!,#REF!,#REF!,#REF!,#REF!,#REF!,D21))-1))</f>
        <v>#REF!</v>
      </c>
      <c r="F21" s="2" t="str">
        <f>IF(状态转换表!G22=1,$E21&amp;"+","")</f>
        <v/>
      </c>
      <c r="G21" s="2" t="str">
        <f>IF(状态转换表!H22=1,$E21&amp;"+","")</f>
        <v/>
      </c>
    </row>
    <row r="22" spans="1:7" ht="14.5" hidden="1" thickBot="1" x14ac:dyDescent="0.35">
      <c r="A22" s="33" t="str">
        <f>IF(状态转换表!A23=1,状态转换表!A$2&amp;"&amp;",IF(状态转换表!A23=0,"~"&amp;状态转换表!A$2&amp;"&amp;",""))</f>
        <v/>
      </c>
      <c r="B22" s="34" t="str">
        <f>IF(状态转换表!B23=1,状态转换表!B$2&amp;"&amp;",IF(状态转换表!B23=0,"~"&amp;状态转换表!B$2&amp;"&amp;",""))</f>
        <v/>
      </c>
      <c r="C22" s="35" t="str">
        <f>IF(状态转换表!D23&lt;&gt;"",IF(状态转换表!D23=1,状态转换表!D$2&amp;"&amp;",IF(状态转换表!D23=0,"~"&amp;状态转换表!D$2&amp;"&amp;","")),"")</f>
        <v/>
      </c>
      <c r="D22" s="44" t="str">
        <f>IF(状态转换表!E23&lt;&gt;"",IF(状态转换表!E23=1,状态转换表!E$2&amp;"&amp;",IF(状态转换表!E23=0,"~"&amp;状态转换表!E$2&amp;"&amp;","")),"")</f>
        <v/>
      </c>
      <c r="E22" s="43" t="e">
        <f>IF(LEN(CONCATENATE(#REF!,#REF!,A22,B22,C22,#REF!,#REF!,#REF!,#REF!,#REF!,#REF!,D22))=0,"",LEFT(CONCATENATE(#REF!,#REF!,A22,B22,C22,#REF!,#REF!,#REF!,#REF!,#REF!,#REF!,D22),LEN(CONCATENATE(#REF!,#REF!,A22,B22,C22,#REF!,#REF!,#REF!,#REF!,#REF!,#REF!,D22))-1))</f>
        <v>#REF!</v>
      </c>
      <c r="F22" s="2" t="str">
        <f>IF(状态转换表!G23=1,$E22&amp;"+","")</f>
        <v/>
      </c>
      <c r="G22" s="2" t="str">
        <f>IF(状态转换表!H23=1,$E22&amp;"+","")</f>
        <v/>
      </c>
    </row>
    <row r="23" spans="1:7" ht="14.5" hidden="1" thickBot="1" x14ac:dyDescent="0.35">
      <c r="A23" s="33" t="str">
        <f>IF(状态转换表!A24=1,状态转换表!A$2&amp;"&amp;",IF(状态转换表!A24=0,"~"&amp;状态转换表!A$2&amp;"&amp;",""))</f>
        <v/>
      </c>
      <c r="B23" s="34" t="str">
        <f>IF(状态转换表!B24=1,状态转换表!B$2&amp;"&amp;",IF(状态转换表!B24=0,"~"&amp;状态转换表!B$2&amp;"&amp;",""))</f>
        <v/>
      </c>
      <c r="C23" s="35" t="str">
        <f>IF(状态转换表!D24&lt;&gt;"",IF(状态转换表!D24=1,状态转换表!D$2&amp;"&amp;",IF(状态转换表!D24=0,"~"&amp;状态转换表!D$2&amp;"&amp;","")),"")</f>
        <v/>
      </c>
      <c r="D23" s="44" t="str">
        <f>IF(状态转换表!E24&lt;&gt;"",IF(状态转换表!E24=1,状态转换表!E$2&amp;"&amp;",IF(状态转换表!E24=0,"~"&amp;状态转换表!E$2&amp;"&amp;","")),"")</f>
        <v/>
      </c>
      <c r="E23" s="43" t="e">
        <f>IF(LEN(CONCATENATE(#REF!,#REF!,A23,B23,C23,#REF!,#REF!,#REF!,#REF!,#REF!,#REF!,D23))=0,"",LEFT(CONCATENATE(#REF!,#REF!,A23,B23,C23,#REF!,#REF!,#REF!,#REF!,#REF!,#REF!,D23),LEN(CONCATENATE(#REF!,#REF!,A23,B23,C23,#REF!,#REF!,#REF!,#REF!,#REF!,#REF!,D23))-1))</f>
        <v>#REF!</v>
      </c>
      <c r="F23" s="2" t="str">
        <f>IF(状态转换表!G24=1,$E23&amp;"+","")</f>
        <v/>
      </c>
      <c r="G23" s="2" t="str">
        <f>IF(状态转换表!H24=1,$E23&amp;"+","")</f>
        <v/>
      </c>
    </row>
    <row r="24" spans="1:7" ht="14.5" hidden="1" thickBot="1" x14ac:dyDescent="0.35">
      <c r="A24" s="33" t="str">
        <f>IF(状态转换表!A25=1,状态转换表!A$2&amp;"&amp;",IF(状态转换表!A25=0,"~"&amp;状态转换表!A$2&amp;"&amp;",""))</f>
        <v/>
      </c>
      <c r="B24" s="34" t="str">
        <f>IF(状态转换表!B25=1,状态转换表!B$2&amp;"&amp;",IF(状态转换表!B25=0,"~"&amp;状态转换表!B$2&amp;"&amp;",""))</f>
        <v/>
      </c>
      <c r="C24" s="35" t="str">
        <f>IF(状态转换表!D25&lt;&gt;"",IF(状态转换表!D25=1,状态转换表!D$2&amp;"&amp;",IF(状态转换表!D25=0,"~"&amp;状态转换表!D$2&amp;"&amp;","")),"")</f>
        <v/>
      </c>
      <c r="D24" s="44" t="str">
        <f>IF(状态转换表!E25&lt;&gt;"",IF(状态转换表!E25=1,状态转换表!E$2&amp;"&amp;",IF(状态转换表!E25=0,"~"&amp;状态转换表!E$2&amp;"&amp;","")),"")</f>
        <v/>
      </c>
      <c r="E24" s="43" t="e">
        <f>IF(LEN(CONCATENATE(#REF!,#REF!,A24,B24,C24,#REF!,#REF!,#REF!,#REF!,#REF!,#REF!,D24))=0,"",LEFT(CONCATENATE(#REF!,#REF!,A24,B24,C24,#REF!,#REF!,#REF!,#REF!,#REF!,#REF!,D24),LEN(CONCATENATE(#REF!,#REF!,A24,B24,C24,#REF!,#REF!,#REF!,#REF!,#REF!,#REF!,D24))-1))</f>
        <v>#REF!</v>
      </c>
      <c r="F24" s="2" t="str">
        <f>IF(状态转换表!G25=1,$E24&amp;"+","")</f>
        <v/>
      </c>
      <c r="G24" s="2" t="str">
        <f>IF(状态转换表!H25=1,$E24&amp;"+","")</f>
        <v/>
      </c>
    </row>
    <row r="25" spans="1:7" ht="14.5" hidden="1" thickBot="1" x14ac:dyDescent="0.35">
      <c r="A25" s="33" t="str">
        <f>IF(状态转换表!A26=1,状态转换表!A$2&amp;"&amp;",IF(状态转换表!A26=0,"~"&amp;状态转换表!A$2&amp;"&amp;",""))</f>
        <v/>
      </c>
      <c r="B25" s="34" t="str">
        <f>IF(状态转换表!B26=1,状态转换表!B$2&amp;"&amp;",IF(状态转换表!B26=0,"~"&amp;状态转换表!B$2&amp;"&amp;",""))</f>
        <v/>
      </c>
      <c r="C25" s="35" t="str">
        <f>IF(状态转换表!D26&lt;&gt;"",IF(状态转换表!D26=1,状态转换表!D$2&amp;"&amp;",IF(状态转换表!D26=0,"~"&amp;状态转换表!D$2&amp;"&amp;","")),"")</f>
        <v/>
      </c>
      <c r="D25" s="44" t="str">
        <f>IF(状态转换表!E26&lt;&gt;"",IF(状态转换表!E26=1,状态转换表!E$2&amp;"&amp;",IF(状态转换表!E26=0,"~"&amp;状态转换表!E$2&amp;"&amp;","")),"")</f>
        <v/>
      </c>
      <c r="E25" s="43" t="e">
        <f>IF(LEN(CONCATENATE(#REF!,#REF!,A25,B25,C25,#REF!,#REF!,#REF!,#REF!,#REF!,#REF!,D25))=0,"",LEFT(CONCATENATE(#REF!,#REF!,A25,B25,C25,#REF!,#REF!,#REF!,#REF!,#REF!,#REF!,D25),LEN(CONCATENATE(#REF!,#REF!,A25,B25,C25,#REF!,#REF!,#REF!,#REF!,#REF!,#REF!,D25))-1))</f>
        <v>#REF!</v>
      </c>
      <c r="F25" s="2" t="str">
        <f>IF(状态转换表!G26=1,$E25&amp;"+","")</f>
        <v/>
      </c>
      <c r="G25" s="2" t="str">
        <f>IF(状态转换表!H26=1,$E25&amp;"+","")</f>
        <v/>
      </c>
    </row>
    <row r="26" spans="1:7" ht="14.5" hidden="1" thickBot="1" x14ac:dyDescent="0.35">
      <c r="A26" s="33" t="str">
        <f>IF(状态转换表!A27=1,状态转换表!A$2&amp;"&amp;",IF(状态转换表!A27=0,"~"&amp;状态转换表!A$2&amp;"&amp;",""))</f>
        <v/>
      </c>
      <c r="B26" s="34" t="str">
        <f>IF(状态转换表!B27=1,状态转换表!B$2&amp;"&amp;",IF(状态转换表!B27=0,"~"&amp;状态转换表!B$2&amp;"&amp;",""))</f>
        <v/>
      </c>
      <c r="C26" s="35" t="str">
        <f>IF(状态转换表!D27&lt;&gt;"",IF(状态转换表!D27=1,状态转换表!D$2&amp;"&amp;",IF(状态转换表!D27=0,"~"&amp;状态转换表!D$2&amp;"&amp;","")),"")</f>
        <v/>
      </c>
      <c r="D26" s="44" t="str">
        <f>IF(状态转换表!E27&lt;&gt;"",IF(状态转换表!E27=1,状态转换表!E$2&amp;"&amp;",IF(状态转换表!E27=0,"~"&amp;状态转换表!E$2&amp;"&amp;","")),"")</f>
        <v/>
      </c>
      <c r="E26" s="43" t="e">
        <f>IF(LEN(CONCATENATE(#REF!,#REF!,A26,B26,C26,#REF!,#REF!,#REF!,#REF!,#REF!,#REF!,D26))=0,"",LEFT(CONCATENATE(#REF!,#REF!,A26,B26,C26,#REF!,#REF!,#REF!,#REF!,#REF!,#REF!,D26),LEN(CONCATENATE(#REF!,#REF!,A26,B26,C26,#REF!,#REF!,#REF!,#REF!,#REF!,#REF!,D26))-1))</f>
        <v>#REF!</v>
      </c>
      <c r="F26" s="2" t="str">
        <f>IF(状态转换表!G27=1,$E26&amp;"+","")</f>
        <v/>
      </c>
      <c r="G26" s="2" t="str">
        <f>IF(状态转换表!H27=1,$E26&amp;"+","")</f>
        <v/>
      </c>
    </row>
    <row r="27" spans="1:7" ht="14.5" hidden="1" thickBot="1" x14ac:dyDescent="0.35">
      <c r="A27" s="33" t="str">
        <f>IF(状态转换表!A28=1,状态转换表!A$2&amp;"&amp;",IF(状态转换表!A28=0,"~"&amp;状态转换表!A$2&amp;"&amp;",""))</f>
        <v/>
      </c>
      <c r="B27" s="34" t="str">
        <f>IF(状态转换表!B28=1,状态转换表!B$2&amp;"&amp;",IF(状态转换表!B28=0,"~"&amp;状态转换表!B$2&amp;"&amp;",""))</f>
        <v/>
      </c>
      <c r="C27" s="35" t="str">
        <f>IF(状态转换表!D28&lt;&gt;"",IF(状态转换表!D28=1,状态转换表!D$2&amp;"&amp;",IF(状态转换表!D28=0,"~"&amp;状态转换表!D$2&amp;"&amp;","")),"")</f>
        <v/>
      </c>
      <c r="D27" s="44" t="str">
        <f>IF(状态转换表!E28&lt;&gt;"",IF(状态转换表!E28=1,状态转换表!E$2&amp;"&amp;",IF(状态转换表!E28=0,"~"&amp;状态转换表!E$2&amp;"&amp;","")),"")</f>
        <v/>
      </c>
      <c r="E27" s="43" t="e">
        <f>IF(LEN(CONCATENATE(#REF!,#REF!,A27,B27,C27,#REF!,#REF!,#REF!,#REF!,#REF!,#REF!,D27))=0,"",LEFT(CONCATENATE(#REF!,#REF!,A27,B27,C27,#REF!,#REF!,#REF!,#REF!,#REF!,#REF!,D27),LEN(CONCATENATE(#REF!,#REF!,A27,B27,C27,#REF!,#REF!,#REF!,#REF!,#REF!,#REF!,D27))-1))</f>
        <v>#REF!</v>
      </c>
      <c r="F27" s="2" t="str">
        <f>IF(状态转换表!G28=1,$E27&amp;"+","")</f>
        <v/>
      </c>
      <c r="G27" s="2" t="str">
        <f>IF(状态转换表!H28=1,$E27&amp;"+","")</f>
        <v/>
      </c>
    </row>
    <row r="28" spans="1:7" ht="14.5" hidden="1" thickBot="1" x14ac:dyDescent="0.35">
      <c r="A28" s="33" t="str">
        <f>IF(状态转换表!A29=1,状态转换表!A$2&amp;"&amp;",IF(状态转换表!A29=0,"~"&amp;状态转换表!A$2&amp;"&amp;",""))</f>
        <v/>
      </c>
      <c r="B28" s="34" t="str">
        <f>IF(状态转换表!B29=1,状态转换表!B$2&amp;"&amp;",IF(状态转换表!B29=0,"~"&amp;状态转换表!B$2&amp;"&amp;",""))</f>
        <v/>
      </c>
      <c r="C28" s="35" t="str">
        <f>IF(状态转换表!D29&lt;&gt;"",IF(状态转换表!D29=1,状态转换表!D$2&amp;"&amp;",IF(状态转换表!D29=0,"~"&amp;状态转换表!D$2&amp;"&amp;","")),"")</f>
        <v/>
      </c>
      <c r="D28" s="44" t="str">
        <f>IF(状态转换表!E29&lt;&gt;"",IF(状态转换表!E29=1,状态转换表!E$2&amp;"&amp;",IF(状态转换表!E29=0,"~"&amp;状态转换表!E$2&amp;"&amp;","")),"")</f>
        <v/>
      </c>
      <c r="E28" s="43" t="e">
        <f>IF(LEN(CONCATENATE(#REF!,#REF!,A28,B28,C28,#REF!,#REF!,#REF!,#REF!,#REF!,#REF!,D28))=0,"",LEFT(CONCATENATE(#REF!,#REF!,A28,B28,C28,#REF!,#REF!,#REF!,#REF!,#REF!,#REF!,D28),LEN(CONCATENATE(#REF!,#REF!,A28,B28,C28,#REF!,#REF!,#REF!,#REF!,#REF!,#REF!,D28))-1))</f>
        <v>#REF!</v>
      </c>
      <c r="F28" s="2" t="str">
        <f>IF(状态转换表!G29=1,$E28&amp;"+","")</f>
        <v/>
      </c>
      <c r="G28" s="2" t="str">
        <f>IF(状态转换表!H29=1,$E28&amp;"+","")</f>
        <v/>
      </c>
    </row>
    <row r="29" spans="1:7" ht="14.5" hidden="1" thickBot="1" x14ac:dyDescent="0.35">
      <c r="A29" s="33" t="str">
        <f>IF(状态转换表!A30=1,状态转换表!A$2&amp;"&amp;",IF(状态转换表!A30=0,"~"&amp;状态转换表!A$2&amp;"&amp;",""))</f>
        <v/>
      </c>
      <c r="B29" s="34" t="str">
        <f>IF(状态转换表!B30=1,状态转换表!B$2&amp;"&amp;",IF(状态转换表!B30=0,"~"&amp;状态转换表!B$2&amp;"&amp;",""))</f>
        <v/>
      </c>
      <c r="C29" s="35" t="str">
        <f>IF(状态转换表!D30&lt;&gt;"",IF(状态转换表!D30=1,状态转换表!D$2&amp;"&amp;",IF(状态转换表!D30=0,"~"&amp;状态转换表!D$2&amp;"&amp;","")),"")</f>
        <v/>
      </c>
      <c r="D29" s="44" t="str">
        <f>IF(状态转换表!E30&lt;&gt;"",IF(状态转换表!E30=1,状态转换表!E$2&amp;"&amp;",IF(状态转换表!E30=0,"~"&amp;状态转换表!E$2&amp;"&amp;","")),"")</f>
        <v/>
      </c>
      <c r="E29" s="43" t="e">
        <f>IF(LEN(CONCATENATE(#REF!,#REF!,A29,B29,C29,#REF!,#REF!,#REF!,#REF!,#REF!,#REF!,D29))=0,"",LEFT(CONCATENATE(#REF!,#REF!,A29,B29,C29,#REF!,#REF!,#REF!,#REF!,#REF!,#REF!,D29),LEN(CONCATENATE(#REF!,#REF!,A29,B29,C29,#REF!,#REF!,#REF!,#REF!,#REF!,#REF!,D29))-1))</f>
        <v>#REF!</v>
      </c>
      <c r="F29" s="2" t="str">
        <f>IF(状态转换表!G30=1,$E29&amp;"+","")</f>
        <v/>
      </c>
      <c r="G29" s="2" t="str">
        <f>IF(状态转换表!H30=1,$E29&amp;"+","")</f>
        <v/>
      </c>
    </row>
    <row r="30" spans="1:7" ht="14.5" hidden="1" thickBot="1" x14ac:dyDescent="0.35">
      <c r="A30" s="36" t="str">
        <f>IF(状态转换表!A31=1,状态转换表!A$2&amp;"&amp;",IF(状态转换表!A31=0,"~"&amp;状态转换表!A$2&amp;"&amp;",""))</f>
        <v/>
      </c>
      <c r="B30" s="37" t="str">
        <f>IF(状态转换表!B31=1,状态转换表!B$2&amp;"&amp;",IF(状态转换表!B31=0,"~"&amp;状态转换表!B$2&amp;"&amp;",""))</f>
        <v/>
      </c>
      <c r="C30" s="35" t="str">
        <f>IF(状态转换表!D31&lt;&gt;"",IF(状态转换表!D31=1,状态转换表!D$2&amp;"&amp;",IF(状态转换表!D31=0,"~"&amp;状态转换表!D$2&amp;"&amp;","")),"")</f>
        <v/>
      </c>
      <c r="D30" s="44" t="str">
        <f>IF(状态转换表!E31&lt;&gt;"",IF(状态转换表!E31=1,状态转换表!E$2&amp;"&amp;",IF(状态转换表!E31=0,"~"&amp;状态转换表!E$2&amp;"&amp;","")),"")</f>
        <v/>
      </c>
      <c r="E30" s="43" t="e">
        <f>IF(LEN(CONCATENATE(#REF!,#REF!,A30,B30,C30,#REF!,#REF!,#REF!,#REF!,#REF!,#REF!,D30))=0,"",LEFT(CONCATENATE(#REF!,#REF!,A30,B30,C30,#REF!,#REF!,#REF!,#REF!,#REF!,#REF!,D30),LEN(CONCATENATE(#REF!,#REF!,A30,B30,C30,#REF!,#REF!,#REF!,#REF!,#REF!,#REF!,D30))-1))</f>
        <v>#REF!</v>
      </c>
      <c r="F30" s="3" t="str">
        <f>IF(状态转换表!G31=1,$E30&amp;"+","")</f>
        <v/>
      </c>
      <c r="G30" s="3" t="str">
        <f>IF(状态转换表!H31=1,$E30&amp;"+","")</f>
        <v/>
      </c>
    </row>
    <row r="31" spans="1:7" ht="17" thickBot="1" x14ac:dyDescent="0.35">
      <c r="A31" s="64"/>
      <c r="B31" s="64"/>
      <c r="C31" s="64"/>
      <c r="D31" s="64"/>
      <c r="E31" s="65"/>
      <c r="F31" s="4" t="str">
        <f>IF(LEN(F32)&gt;1,LEFT(F32,LEN(F32)-1),"")</f>
        <v>~S1&amp;S0&amp;BranchTaken+S1&amp;~S0&amp;~BranchTaken+S1&amp;~S0&amp;BranchTaken+S1&amp;S0&amp;BranchTaken</v>
      </c>
      <c r="G31" s="6" t="str">
        <f>IF(LEN(G32)&gt;1,LEFT(G32,LEN(G32)-1),"")</f>
        <v>~S1&amp;~S0&amp;BranchTaken+S1&amp;~S0&amp;~BranchTaken</v>
      </c>
    </row>
    <row r="32" spans="1:7" ht="17.25" hidden="1" customHeight="1" x14ac:dyDescent="0.3">
      <c r="A32" s="38"/>
      <c r="B32" s="38"/>
      <c r="C32" s="38"/>
      <c r="D32" s="38"/>
      <c r="E32" s="45"/>
      <c r="F32" s="5" t="str">
        <f t="shared" ref="F32" si="1">CONCATENATE(F2,F3,F4,F5,F6,F7,F8,F9,F10,F11,F12,F13,F14,F15,F16,F17,F18,F19,F20,F21,F22,F23,F24,F25,F26,F27,F28,F29,F30)</f>
        <v>~S1&amp;S0&amp;BranchTaken+S1&amp;~S0&amp;~BranchTaken+S1&amp;~S0&amp;BranchTaken+S1&amp;S0&amp;BranchTaken+</v>
      </c>
      <c r="G32" s="5" t="str">
        <f t="shared" ref="G32" si="2">CONCATENATE(G2,G3,G4,G5,G6,G7,G8,G9,G10,G11,G12,G13,G14,G15,G16,G17,G18,G19,G20,G21,G22,G23,G24,G25,G26,G27,G28,G29,G30)</f>
        <v>~S1&amp;~S0&amp;BranchTaken+S1&amp;~S0&amp;~BranchTaken+</v>
      </c>
    </row>
    <row r="35" spans="1:5" ht="16.5" x14ac:dyDescent="0.3">
      <c r="C35" s="7"/>
      <c r="E35" s="46"/>
    </row>
    <row r="36" spans="1:5" ht="16.5" x14ac:dyDescent="0.3">
      <c r="A36" s="54" t="s">
        <v>9</v>
      </c>
      <c r="B36" s="55"/>
      <c r="C36" s="55"/>
    </row>
  </sheetData>
  <mergeCells count="1">
    <mergeCell ref="A31:E31"/>
  </mergeCells>
  <phoneticPr fontId="13" type="noConversion"/>
  <conditionalFormatting sqref="F31:G31">
    <cfRule type="containsBlanks" dxfId="1" priority="31">
      <formula>LEN(TRIM(F31))=0</formula>
    </cfRule>
  </conditionalFormatting>
  <conditionalFormatting sqref="F2:G30">
    <cfRule type="containsText" dxfId="0" priority="30" operator="containsText" text="1">
      <formula>NOT(ISERROR(SEARCH("1",F2)))</formula>
    </cfRule>
  </conditionalFormatting>
  <dataValidations count="3">
    <dataValidation allowBlank="1" showInputMessage="1" showErrorMessage="1" promptTitle="次态状态位" prompt="次态状态位逻辑表达式生成" sqref="G32:G34 G37:G1048576 F32:F1048576" xr:uid="{00000000-0002-0000-0100-000001000000}"/>
    <dataValidation allowBlank="1" showInputMessage="1" showErrorMessage="1" promptTitle="次态状态位表达式" prompt="次态状态位逻辑表达式，复制到Logisim即可" sqref="F31:G31" xr:uid="{00000000-0002-0000-0100-000000000000}"/>
    <dataValidation allowBlank="1" showInputMessage="1" showErrorMessage="1" promptTitle="次态状态位" prompt="次态状态位生成条件最小项" sqref="F1:G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Superb</cp:lastModifiedBy>
  <cp:lastPrinted>2019-03-05T06:30:00Z</cp:lastPrinted>
  <dcterms:created xsi:type="dcterms:W3CDTF">2018-06-11T03:29:00Z</dcterms:created>
  <dcterms:modified xsi:type="dcterms:W3CDTF">2022-09-02T16:59:53Z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