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C:\Users\Superb\Desktop\硬件课设\2022秋硬件综合训练课设资料发布包\cpu21-riscv\"/>
    </mc:Choice>
  </mc:AlternateContent>
  <xr:revisionPtr revIDLastSave="0" documentId="13_ncr:1_{3CDD1AA4-DC81-41B3-906A-3BEEE216E914}" xr6:coauthVersionLast="36" xr6:coauthVersionMax="36" xr10:uidLastSave="{00000000-0000-0000-0000-000000000000}"/>
  <bookViews>
    <workbookView xWindow="0" yWindow="0" windowWidth="28560" windowHeight="1161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J26" i="2"/>
  <c r="AK26" i="2"/>
  <c r="AL26" i="2"/>
  <c r="AE27" i="2"/>
  <c r="AF27" i="2"/>
  <c r="AG27" i="2"/>
  <c r="AJ27" i="2"/>
  <c r="AK27" i="2"/>
  <c r="AL27" i="2"/>
  <c r="AE28" i="2"/>
  <c r="AG28" i="2"/>
  <c r="AI28" i="2"/>
  <c r="AJ28" i="2"/>
  <c r="AK28" i="2"/>
  <c r="AL28" i="2"/>
  <c r="AE29" i="2"/>
  <c r="AF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X26" i="2"/>
  <c r="Y26" i="2"/>
  <c r="Z26" i="2"/>
  <c r="AA26" i="2"/>
  <c r="AB26" i="2"/>
  <c r="AC26" i="2"/>
  <c r="AD26" i="2"/>
  <c r="P27" i="2"/>
  <c r="Q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U28" i="2"/>
  <c r="X28" i="2"/>
  <c r="Y28" i="2"/>
  <c r="Z28" i="2"/>
  <c r="AA28" i="2"/>
  <c r="AB28" i="2"/>
  <c r="AC28" i="2"/>
  <c r="AD28" i="2"/>
  <c r="Q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P22" i="2"/>
  <c r="I22" i="2"/>
  <c r="H22" i="2"/>
  <c r="G22" i="2"/>
  <c r="F22" i="2"/>
  <c r="E22" i="2"/>
  <c r="N22" i="2"/>
  <c r="M22" i="2"/>
  <c r="L22" i="2"/>
  <c r="K22" i="2"/>
  <c r="J22" i="2"/>
  <c r="S21" i="2"/>
  <c r="R21" i="2"/>
  <c r="Q21" i="2"/>
  <c r="P21" i="2"/>
  <c r="I21" i="2"/>
  <c r="H21" i="2"/>
  <c r="G21" i="2"/>
  <c r="F21" i="2"/>
  <c r="E21" i="2"/>
  <c r="N21" i="2"/>
  <c r="M21" i="2"/>
  <c r="L21" i="2"/>
  <c r="K21" i="2"/>
  <c r="J21" i="2"/>
  <c r="S20" i="2"/>
  <c r="P20" i="2"/>
  <c r="I20" i="2"/>
  <c r="H20" i="2"/>
  <c r="G20" i="2"/>
  <c r="F20" i="2"/>
  <c r="E20" i="2"/>
  <c r="N20" i="2"/>
  <c r="M20" i="2"/>
  <c r="L20" i="2"/>
  <c r="K20" i="2"/>
  <c r="J20" i="2"/>
  <c r="S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R2" i="2"/>
  <c r="P2" i="2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O2" i="2"/>
  <c r="W2" i="2" s="1"/>
  <c r="O55" i="2"/>
  <c r="O5" i="2"/>
  <c r="O7" i="2"/>
  <c r="O9" i="2"/>
  <c r="O11" i="2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O16" i="2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S5" i="2"/>
  <c r="AE59" i="2"/>
  <c r="AE58" i="2" s="1"/>
  <c r="AK59" i="2"/>
  <c r="AK58" i="2" s="1"/>
  <c r="AD59" i="2"/>
  <c r="AD58" i="2" s="1"/>
  <c r="AL59" i="2"/>
  <c r="AL58" i="2" s="1"/>
  <c r="AJ59" i="2"/>
  <c r="AJ58" i="2" s="1"/>
  <c r="W15" i="2" l="1"/>
  <c r="AH15" i="2"/>
  <c r="V15" i="2"/>
  <c r="W13" i="2"/>
  <c r="AH13" i="2"/>
  <c r="V13" i="2"/>
  <c r="AA20" i="2"/>
  <c r="AI20" i="2"/>
  <c r="AH20" i="2"/>
  <c r="Q20" i="2"/>
  <c r="R20" i="2"/>
  <c r="R4" i="2"/>
  <c r="AI4" i="2"/>
  <c r="AH4" i="2"/>
  <c r="P29" i="2"/>
  <c r="S29" i="2"/>
  <c r="AG29" i="2"/>
  <c r="AG59" i="2" s="1"/>
  <c r="AG58" i="2" s="1"/>
  <c r="AI29" i="2"/>
  <c r="AH29" i="2"/>
  <c r="R29" i="2"/>
  <c r="P11" i="2"/>
  <c r="AH11" i="2"/>
  <c r="W27" i="2"/>
  <c r="AI27" i="2"/>
  <c r="AH27" i="2"/>
  <c r="R27" i="2"/>
  <c r="W9" i="2"/>
  <c r="AH9" i="2"/>
  <c r="S16" i="2"/>
  <c r="AH16" i="2"/>
  <c r="W7" i="2"/>
  <c r="AI7" i="2"/>
  <c r="AH7" i="2"/>
  <c r="AH22" i="2"/>
  <c r="R22" i="2"/>
  <c r="W14" i="2"/>
  <c r="AH14" i="2"/>
  <c r="V14" i="2"/>
  <c r="P5" i="2"/>
  <c r="AI5" i="2"/>
  <c r="AH5" i="2"/>
  <c r="V28" i="2"/>
  <c r="W28" i="2"/>
  <c r="AF28" i="2"/>
  <c r="AF59" i="2" s="1"/>
  <c r="AF58" i="2" s="1"/>
  <c r="AH28" i="2"/>
  <c r="T28" i="2"/>
  <c r="Z19" i="2"/>
  <c r="AI19" i="2"/>
  <c r="AH19" i="2"/>
  <c r="R19" i="2"/>
  <c r="Q19" i="2"/>
  <c r="Q8" i="2"/>
  <c r="AH8" i="2"/>
  <c r="AI6" i="2"/>
  <c r="AH6" i="2"/>
  <c r="AI26" i="2"/>
  <c r="AH26" i="2"/>
  <c r="W26" i="2"/>
  <c r="P10" i="2"/>
  <c r="AH10" i="2"/>
  <c r="AI17" i="2"/>
  <c r="AH17" i="2"/>
  <c r="AH2" i="2"/>
  <c r="AI2" i="2"/>
  <c r="R3" i="2"/>
  <c r="AH3" i="2"/>
  <c r="AI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AA59" i="2" l="1"/>
  <c r="AA58" i="2" s="1"/>
  <c r="Z59" i="2"/>
  <c r="Z58" i="2" s="1"/>
  <c r="AI59" i="2"/>
  <c r="AI58" i="2" s="1"/>
  <c r="AH59" i="2"/>
  <c r="AH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<sst xmlns="http://schemas.openxmlformats.org/spreadsheetml/2006/main" count="172" uniqueCount="130">
  <si>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</si>
  <si>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</si>
  <si>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</si>
  <si>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</si>
  <si>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</si>
  <si>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</si>
  <si>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</si>
  <si>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</si>
  <si>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</si>
  <si>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</si>
  <si>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</si>
  <si>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</si>
  <si>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</si>
  <si>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</si>
  <si>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</si>
  <si>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</si>
  <si>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</si>
  <si>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</si>
  <si>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</si>
  <si>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</si>
  <si>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</si>
  <si>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</si>
  <si>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</si>
  <si>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</si>
  <si>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</si>
  <si>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</si>
  <si>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</si>
  <si>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</si>
  <si>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</si>
  <si>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</si>
  <si>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</si>
  <si>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</si>
  <si>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</si>
  <si>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</si>
  <si>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</si>
  <si>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</si>
  <si>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</si>
  <si>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</si>
  <si>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</si>
  <si>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</si>
  <si>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</si>
  <si>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</si>
  <si>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</si>
  <si>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</si>
  <si>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</si>
  <si>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</si>
  <si>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</si>
  <si>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</si>
  <si>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</si>
  <si>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</si>
  <si>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</si>
  <si>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</si>
  <si>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</si>
  <si>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</si>
  <si>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</si>
  <si>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</si>
  <si>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</si>
  <si>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</si>
  <si>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</si>
  <si>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</si>
  <si>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</si>
  <si>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</si>
  <si>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</si>
  <si>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</si>
  <si>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</si>
  <si>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</si>
  <si>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</si>
  <si>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</si>
  <si>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</si>
  <si>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</si>
  <si>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</si>
  <si>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</si>
  <si>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</si>
  <si>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</si>
  <si>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</si>
  <si>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</si>
  <si>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</si>
  <si>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</si>
  <si>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</si>
  <si>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</si>
  <si>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</si>
  <si>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</si>
  <si>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</si>
  <si>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</si>
  <si>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</si>
  <si>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</si>
  <si>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</si>
  <si>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</si>
  <si>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</si>
  <si>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</si>
  <si>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</si>
  <si>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</si>
  <si>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</si>
  <si>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</si>
  <si>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</si>
  <si>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</si>
  <si>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</si>
  <si>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</si>
  <si>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</si>
  <si>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</si>
  <si>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</si>
  <si>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</si>
  <si>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</si>
  <si>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</si>
  <si>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</si>
  <si>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</si>
  <si>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</si>
  <si>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</si>
  <si>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</si>
  <si>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</si>
  <si>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</si>
  <si>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</si>
  <si>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</si>
  <si>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</si>
  <si>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</si>
  <si>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</si>
  <si>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SLL</t>
  </si>
  <si>
    <t>SRL</t>
  </si>
  <si>
    <t>LB</t>
  </si>
  <si>
    <t>BGE</t>
    <phoneticPr fontId="26" type="noConversion"/>
  </si>
  <si>
    <t>c</t>
  </si>
  <si>
    <t>c</t>
    <phoneticPr fontId="26" type="noConversion"/>
  </si>
  <si>
    <t>1c</t>
  </si>
  <si>
    <t>1b</t>
  </si>
  <si>
    <t>X</t>
  </si>
  <si>
    <t xml:space="preserve"> </t>
  </si>
  <si>
    <t>rs1_used</t>
    <phoneticPr fontId="26" type="noConversion"/>
  </si>
  <si>
    <t>rs2_used</t>
    <phoneticPr fontId="26" type="noConversion"/>
  </si>
  <si>
    <t>CSRRSI</t>
  </si>
  <si>
    <t>CSRRCI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</si>
</sst>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2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zoomScale="70" zoomScaleNormal="70" workbookViewId="0">
      <selection activeCell="P24" sqref="P24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4" width="10.58203125" style="26" customWidth="1"/>
    <col min="5" max="5" width="11.25" style="26" customWidth="1"/>
    <col min="6" max="15" width="4.58203125" style="26" hidden="1" customWidth="1"/>
    <col min="16" max="16" width="8.83203125" style="26" customWidth="1"/>
    <col min="17" max="20" width="3.58203125" style="26" hidden="1" customWidth="1"/>
    <col min="21" max="21" width="10.25" style="26" customWidth="1"/>
    <col min="22" max="22" width="9.25" style="26" customWidth="1"/>
    <col min="23" max="23" width="10.58203125" style="26" customWidth="1"/>
    <col min="24" max="24" width="9.5" style="26" customWidth="1"/>
    <col min="25" max="26" width="9.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7.5" x14ac:dyDescent="0.3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118</v>
      </c>
      <c r="AF1" s="25" t="s">
        <v>119</v>
      </c>
      <c r="AG1" s="25" t="s">
        <v>126</v>
      </c>
      <c r="AH1" s="25" t="s">
        <v>127</v>
      </c>
      <c r="AI1" s="25" t="s">
        <v>128</v>
      </c>
      <c r="AJ1" s="25" t="s">
        <v>129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5">
      <c r="A2" s="35">
        <v>1</v>
      </c>
      <c r="B2" s="31" t="s">
        <v>63</v>
      </c>
      <c r="C2" s="37">
        <v>0</v>
      </c>
      <c r="D2" s="37">
        <v>0</v>
      </c>
      <c r="E2" s="29" t="s">
        <v>120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v>0</v>
      </c>
      <c r="R2" s="39">
        <v>1</v>
      </c>
      <c r="S2" s="39">
        <v>0</v>
      </c>
      <c r="T2" s="39"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>
        <v>1</v>
      </c>
      <c r="AH2" s="36">
        <v>1</v>
      </c>
      <c r="AI2" s="36"/>
      <c r="AJ2" s="36"/>
      <c r="AK2" s="36"/>
      <c r="AL2" s="36"/>
      <c r="AM2" s="36"/>
    </row>
    <row r="3" spans="1:40" x14ac:dyDescent="0.45">
      <c r="A3" s="57">
        <v>2</v>
      </c>
      <c r="B3" s="57" t="s">
        <v>77</v>
      </c>
      <c r="C3" s="44">
        <v>32</v>
      </c>
      <c r="D3" s="59">
        <v>0</v>
      </c>
      <c r="E3" s="61" t="s">
        <v>120</v>
      </c>
      <c r="F3" s="59">
        <f t="shared" ref="F3:F61" si="8">IF(ISNUMBER($C3),IF(MOD($C3,64)/32&gt;=1,1,0),"")</f>
        <v>1</v>
      </c>
      <c r="G3" s="59">
        <f t="shared" ref="G3:G61" si="9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v>0</v>
      </c>
      <c r="R3" s="63">
        <v>1</v>
      </c>
      <c r="S3" s="63">
        <v>1</v>
      </c>
      <c r="T3" s="63"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>
        <v>1</v>
      </c>
      <c r="AH3" s="58">
        <v>1</v>
      </c>
      <c r="AI3" s="58"/>
      <c r="AJ3" s="58"/>
      <c r="AK3" s="58"/>
      <c r="AL3" s="58"/>
      <c r="AM3" s="58"/>
    </row>
    <row r="4" spans="1:40" x14ac:dyDescent="0.45">
      <c r="A4" s="35">
        <v>3</v>
      </c>
      <c r="B4" s="31" t="s">
        <v>78</v>
      </c>
      <c r="C4" s="37">
        <v>0</v>
      </c>
      <c r="D4" s="37">
        <v>7</v>
      </c>
      <c r="E4" s="29" t="s">
        <v>120</v>
      </c>
      <c r="F4" s="20">
        <f t="shared" si="8"/>
        <v>0</v>
      </c>
      <c r="G4" s="20">
        <f t="shared" si="9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v>0</v>
      </c>
      <c r="R4" s="39">
        <v>1</v>
      </c>
      <c r="S4" s="39">
        <v>1</v>
      </c>
      <c r="T4" s="39"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>
        <v>1</v>
      </c>
      <c r="AH4" s="36">
        <v>1</v>
      </c>
      <c r="AI4" s="36"/>
      <c r="AJ4" s="36"/>
      <c r="AK4" s="36"/>
      <c r="AL4" s="36"/>
      <c r="AM4" s="36"/>
    </row>
    <row r="5" spans="1:40" x14ac:dyDescent="0.45">
      <c r="A5" s="57">
        <v>4</v>
      </c>
      <c r="B5" s="57" t="s">
        <v>79</v>
      </c>
      <c r="C5" s="44">
        <v>0</v>
      </c>
      <c r="D5" s="59">
        <v>6</v>
      </c>
      <c r="E5" s="61" t="s">
        <v>120</v>
      </c>
      <c r="F5" s="59">
        <f t="shared" si="8"/>
        <v>0</v>
      </c>
      <c r="G5" s="59">
        <f t="shared" si="9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v>1</v>
      </c>
      <c r="R5" s="63">
        <v>0</v>
      </c>
      <c r="S5" s="63">
        <v>0</v>
      </c>
      <c r="T5" s="63"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>
        <v>1</v>
      </c>
      <c r="AH5" s="58">
        <v>1</v>
      </c>
      <c r="AI5" s="58"/>
      <c r="AJ5" s="58"/>
      <c r="AK5" s="58"/>
      <c r="AL5" s="58"/>
      <c r="AM5" s="58"/>
    </row>
    <row r="6" spans="1:40" x14ac:dyDescent="0.45">
      <c r="A6" s="35">
        <v>5</v>
      </c>
      <c r="B6" s="31" t="s">
        <v>64</v>
      </c>
      <c r="C6" s="37">
        <v>0</v>
      </c>
      <c r="D6" s="37">
        <v>2</v>
      </c>
      <c r="E6" s="29" t="s">
        <v>120</v>
      </c>
      <c r="F6" s="20">
        <f t="shared" si="8"/>
        <v>0</v>
      </c>
      <c r="G6" s="20">
        <f t="shared" si="9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v>1</v>
      </c>
      <c r="R6" s="39">
        <v>0</v>
      </c>
      <c r="S6" s="39">
        <v>1</v>
      </c>
      <c r="T6" s="39"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>
        <v>1</v>
      </c>
      <c r="AH6" s="36">
        <v>1</v>
      </c>
      <c r="AI6" s="36"/>
      <c r="AJ6" s="36"/>
      <c r="AK6" s="36"/>
      <c r="AL6" s="36"/>
      <c r="AM6" s="36"/>
    </row>
    <row r="7" spans="1:40" x14ac:dyDescent="0.45">
      <c r="A7" s="57">
        <v>6</v>
      </c>
      <c r="B7" s="57" t="s">
        <v>80</v>
      </c>
      <c r="C7" s="44">
        <v>0</v>
      </c>
      <c r="D7" s="59">
        <v>3</v>
      </c>
      <c r="E7" s="61" t="s">
        <v>120</v>
      </c>
      <c r="F7" s="59">
        <f t="shared" si="8"/>
        <v>0</v>
      </c>
      <c r="G7" s="59">
        <f t="shared" si="9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v>1</v>
      </c>
      <c r="R7" s="63">
        <v>1</v>
      </c>
      <c r="S7" s="63">
        <v>0</v>
      </c>
      <c r="T7" s="63"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>
        <v>1</v>
      </c>
      <c r="AH7" s="58">
        <v>1</v>
      </c>
      <c r="AI7" s="58"/>
      <c r="AJ7" s="58"/>
      <c r="AK7" s="58"/>
      <c r="AL7" s="58"/>
      <c r="AM7" s="58"/>
    </row>
    <row r="8" spans="1:40" x14ac:dyDescent="0.45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8"/>
        <v/>
      </c>
      <c r="G8" s="20" t="str">
        <f t="shared" si="9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v>0</v>
      </c>
      <c r="R8" s="39">
        <v>1</v>
      </c>
      <c r="S8" s="39">
        <v>0</v>
      </c>
      <c r="T8" s="39"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>
        <v>1</v>
      </c>
      <c r="AH8" s="36"/>
      <c r="AI8" s="36"/>
      <c r="AJ8" s="36"/>
      <c r="AK8" s="36"/>
      <c r="AL8" s="36"/>
      <c r="AM8" s="36"/>
    </row>
    <row r="9" spans="1:40" x14ac:dyDescent="0.45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8"/>
        <v/>
      </c>
      <c r="G9" s="59" t="str">
        <f t="shared" si="9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v>0</v>
      </c>
      <c r="R9" s="63">
        <v>1</v>
      </c>
      <c r="S9" s="63">
        <v>1</v>
      </c>
      <c r="T9" s="63"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>
        <v>1</v>
      </c>
      <c r="AH9" s="58"/>
      <c r="AI9" s="58"/>
      <c r="AJ9" s="58"/>
      <c r="AK9" s="58"/>
      <c r="AL9" s="58"/>
      <c r="AM9" s="58"/>
    </row>
    <row r="10" spans="1:40" x14ac:dyDescent="0.45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8"/>
        <v/>
      </c>
      <c r="G10" s="20" t="str">
        <f t="shared" si="9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v>1</v>
      </c>
      <c r="R10" s="39">
        <v>0</v>
      </c>
      <c r="S10" s="39">
        <v>0</v>
      </c>
      <c r="T10" s="39"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>
        <v>1</v>
      </c>
      <c r="AH10" s="36"/>
      <c r="AI10" s="36"/>
      <c r="AJ10" s="36"/>
      <c r="AK10" s="36"/>
      <c r="AL10" s="36"/>
      <c r="AM10" s="36"/>
    </row>
    <row r="11" spans="1:40" x14ac:dyDescent="0.45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8"/>
        <v/>
      </c>
      <c r="G11" s="59" t="str">
        <f t="shared" si="9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v>1</v>
      </c>
      <c r="R11" s="63">
        <v>0</v>
      </c>
      <c r="S11" s="63">
        <v>0</v>
      </c>
      <c r="T11" s="63"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>
        <v>1</v>
      </c>
      <c r="AH11" s="58"/>
      <c r="AI11" s="58"/>
      <c r="AJ11" s="58"/>
      <c r="AK11" s="58"/>
      <c r="AL11" s="58"/>
      <c r="AM11" s="58"/>
    </row>
    <row r="12" spans="1:40" x14ac:dyDescent="0.45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8"/>
        <v/>
      </c>
      <c r="G12" s="20" t="str">
        <f t="shared" si="9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v>1</v>
      </c>
      <c r="R12" s="39">
        <v>0</v>
      </c>
      <c r="S12" s="39">
        <v>1</v>
      </c>
      <c r="T12" s="39"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>
        <v>1</v>
      </c>
      <c r="AH12" s="36"/>
      <c r="AI12" s="36"/>
      <c r="AJ12" s="36"/>
      <c r="AK12" s="36"/>
      <c r="AL12" s="36"/>
      <c r="AM12" s="36"/>
    </row>
    <row r="13" spans="1:40" x14ac:dyDescent="0.45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8"/>
        <v>0</v>
      </c>
      <c r="G13" s="59">
        <f t="shared" si="9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v>0</v>
      </c>
      <c r="R13" s="63">
        <v>0</v>
      </c>
      <c r="S13" s="63">
        <v>0</v>
      </c>
      <c r="T13" s="63"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>
        <v>1</v>
      </c>
      <c r="AH13" s="58"/>
      <c r="AI13" s="58"/>
      <c r="AJ13" s="58"/>
      <c r="AK13" s="58"/>
      <c r="AL13" s="58"/>
      <c r="AM13" s="58"/>
    </row>
    <row r="14" spans="1:40" x14ac:dyDescent="0.45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8"/>
        <v>0</v>
      </c>
      <c r="G14" s="20">
        <f t="shared" si="9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v>0</v>
      </c>
      <c r="R14" s="39">
        <v>0</v>
      </c>
      <c r="S14" s="39">
        <v>1</v>
      </c>
      <c r="T14" s="39"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>
        <v>1</v>
      </c>
      <c r="AH14" s="36"/>
      <c r="AI14" s="36"/>
      <c r="AJ14" s="36"/>
      <c r="AK14" s="36"/>
      <c r="AL14" s="36"/>
      <c r="AM14" s="36"/>
    </row>
    <row r="15" spans="1:40" x14ac:dyDescent="0.45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8"/>
        <v>1</v>
      </c>
      <c r="G15" s="59">
        <f t="shared" si="9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v>0</v>
      </c>
      <c r="R15" s="63">
        <v>0</v>
      </c>
      <c r="S15" s="63">
        <v>0</v>
      </c>
      <c r="T15" s="63"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>
        <v>1</v>
      </c>
      <c r="AH15" s="58"/>
      <c r="AI15" s="58"/>
      <c r="AJ15" s="58"/>
      <c r="AK15" s="58"/>
      <c r="AL15" s="58"/>
      <c r="AM15" s="58"/>
    </row>
    <row r="16" spans="1:40" x14ac:dyDescent="0.45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8"/>
        <v/>
      </c>
      <c r="G16" s="20" t="str">
        <f t="shared" si="9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">
        <v>124</v>
      </c>
      <c r="R16" s="39" t="s">
        <v>124</v>
      </c>
      <c r="S16" s="39" t="s">
        <v>124</v>
      </c>
      <c r="T16" s="39" t="s">
        <v>124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>
        <v>1</v>
      </c>
      <c r="AH16" s="36"/>
      <c r="AI16" s="36"/>
      <c r="AJ16" s="36"/>
      <c r="AK16" s="36"/>
      <c r="AL16" s="36"/>
      <c r="AM16" s="36"/>
    </row>
    <row r="17" spans="1:39" x14ac:dyDescent="0.45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8"/>
        <v/>
      </c>
      <c r="G17" s="59" t="str">
        <f t="shared" si="9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">
        <v>124</v>
      </c>
      <c r="R17" s="63" t="s">
        <v>124</v>
      </c>
      <c r="S17" s="63" t="s">
        <v>124</v>
      </c>
      <c r="T17" s="63" t="s">
        <v>124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>
        <v>1</v>
      </c>
      <c r="AH17" s="58">
        <v>1</v>
      </c>
      <c r="AI17" s="58"/>
      <c r="AJ17" s="58"/>
      <c r="AK17" s="58"/>
      <c r="AL17" s="58"/>
      <c r="AM17" s="58"/>
    </row>
    <row r="18" spans="1:39" x14ac:dyDescent="0.45">
      <c r="A18" s="35">
        <v>17</v>
      </c>
      <c r="B18" s="31" t="s">
        <v>66</v>
      </c>
      <c r="C18" s="37">
        <v>0</v>
      </c>
      <c r="D18" s="37">
        <v>0</v>
      </c>
      <c r="E18" s="29" t="s">
        <v>122</v>
      </c>
      <c r="F18" s="20">
        <f t="shared" si="8"/>
        <v>0</v>
      </c>
      <c r="G18" s="20">
        <f t="shared" si="9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">
        <v>124</v>
      </c>
      <c r="R18" s="39" t="s">
        <v>124</v>
      </c>
      <c r="S18" s="39" t="s">
        <v>124</v>
      </c>
      <c r="T18" s="39" t="s">
        <v>124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5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8"/>
        <v/>
      </c>
      <c r="G19" s="59" t="str">
        <f t="shared" si="9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6</v>
      </c>
      <c r="Q19" s="63">
        <v>0</v>
      </c>
      <c r="R19" s="63">
        <v>1</v>
      </c>
      <c r="S19" s="63">
        <v>1</v>
      </c>
      <c r="T19" s="63">
        <v>0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>
        <v>1</v>
      </c>
      <c r="AH19" s="58">
        <v>1</v>
      </c>
      <c r="AI19" s="58"/>
      <c r="AJ19" s="58"/>
      <c r="AK19" s="58"/>
      <c r="AL19" s="58"/>
      <c r="AM19" s="58"/>
    </row>
    <row r="20" spans="1:39" x14ac:dyDescent="0.45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8"/>
        <v/>
      </c>
      <c r="G20" s="20" t="str">
        <f t="shared" si="9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6</v>
      </c>
      <c r="Q20" s="39">
        <v>0</v>
      </c>
      <c r="R20" s="39">
        <v>1</v>
      </c>
      <c r="S20" s="39">
        <v>1</v>
      </c>
      <c r="T20" s="39">
        <v>0</v>
      </c>
      <c r="U20" s="31"/>
      <c r="V20" s="31"/>
      <c r="W20" s="31"/>
      <c r="X20" s="31" t="s">
        <v>125</v>
      </c>
      <c r="Y20" s="31"/>
      <c r="Z20" s="31"/>
      <c r="AA20" s="31"/>
      <c r="AB20" s="31">
        <v>1</v>
      </c>
      <c r="AC20" s="31"/>
      <c r="AD20" s="31"/>
      <c r="AE20" s="31"/>
      <c r="AF20" s="31"/>
      <c r="AG20" s="36">
        <v>1</v>
      </c>
      <c r="AH20" s="36">
        <v>1</v>
      </c>
      <c r="AI20" s="36"/>
      <c r="AJ20" s="36"/>
      <c r="AK20" s="36"/>
      <c r="AL20" s="36"/>
      <c r="AM20" s="36"/>
    </row>
    <row r="21" spans="1:39" x14ac:dyDescent="0.45">
      <c r="A21" s="57">
        <v>20</v>
      </c>
      <c r="B21" s="57" t="s">
        <v>90</v>
      </c>
      <c r="C21" s="44"/>
      <c r="D21" s="59"/>
      <c r="E21" s="61" t="s">
        <v>123</v>
      </c>
      <c r="F21" s="59" t="str">
        <f t="shared" si="8"/>
        <v/>
      </c>
      <c r="G21" s="59" t="str">
        <f t="shared" si="9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">
        <v>124</v>
      </c>
      <c r="R21" s="63" t="s">
        <v>124</v>
      </c>
      <c r="S21" s="63" t="s">
        <v>124</v>
      </c>
      <c r="T21" s="63" t="s">
        <v>124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5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8"/>
        <v/>
      </c>
      <c r="G22" s="20" t="str">
        <f t="shared" si="9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6</v>
      </c>
      <c r="Q22" s="39">
        <v>0</v>
      </c>
      <c r="R22" s="39">
        <v>1</v>
      </c>
      <c r="S22" s="39">
        <v>1</v>
      </c>
      <c r="T22" s="39">
        <v>0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>
        <v>1</v>
      </c>
      <c r="AH22" s="36"/>
      <c r="AI22" s="36"/>
      <c r="AJ22" s="36"/>
      <c r="AK22" s="36"/>
      <c r="AL22" s="36"/>
      <c r="AM22" s="36"/>
    </row>
    <row r="23" spans="1:39" x14ac:dyDescent="0.45">
      <c r="A23" s="57">
        <v>22</v>
      </c>
      <c r="B23" s="57" t="s">
        <v>113</v>
      </c>
      <c r="C23" s="44"/>
      <c r="D23" s="59">
        <v>6</v>
      </c>
      <c r="E23" s="61" t="s">
        <v>122</v>
      </c>
      <c r="F23" s="59" t="str">
        <f t="shared" si="8"/>
        <v/>
      </c>
      <c r="G23" s="59" t="str">
        <f t="shared" si="9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">
        <v>124</v>
      </c>
      <c r="R23" s="63" t="s">
        <v>124</v>
      </c>
      <c r="S23" s="63" t="s">
        <v>124</v>
      </c>
      <c r="T23" s="63" t="s">
        <v>124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>
        <v>1</v>
      </c>
      <c r="AJ23" s="58"/>
      <c r="AK23" s="58"/>
      <c r="AL23" s="58"/>
      <c r="AM23" s="58"/>
    </row>
    <row r="24" spans="1:39" x14ac:dyDescent="0.45">
      <c r="A24" s="35">
        <v>23</v>
      </c>
      <c r="B24" s="69" t="s">
        <v>114</v>
      </c>
      <c r="C24" s="37"/>
      <c r="D24" s="37">
        <v>7</v>
      </c>
      <c r="E24" s="29" t="s">
        <v>122</v>
      </c>
      <c r="F24" s="20" t="str">
        <f t="shared" si="8"/>
        <v/>
      </c>
      <c r="G24" s="20" t="str">
        <f t="shared" si="9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">
        <v>124</v>
      </c>
      <c r="R24" s="39" t="s">
        <v>124</v>
      </c>
      <c r="S24" s="39" t="s">
        <v>124</v>
      </c>
      <c r="T24" s="39" t="s">
        <v>124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>
        <v>1</v>
      </c>
      <c r="AK24" s="36"/>
      <c r="AL24" s="36"/>
      <c r="AM24" s="36"/>
    </row>
    <row r="25" spans="1:39" x14ac:dyDescent="0.45">
      <c r="A25" s="57">
        <v>24</v>
      </c>
      <c r="B25" s="57" t="s">
        <v>115</v>
      </c>
      <c r="C25" s="44">
        <v>2</v>
      </c>
      <c r="D25" s="59">
        <v>0</v>
      </c>
      <c r="E25" s="61" t="s">
        <v>122</v>
      </c>
      <c r="F25" s="59">
        <f t="shared" si="8"/>
        <v>0</v>
      </c>
      <c r="G25" s="59">
        <f t="shared" si="9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ref="Q25:Q35" si="10">IF(ISNUMBER($P25),IF(MOD($P25,16)/8&gt;=1,1,0),"X")</f>
        <v>X</v>
      </c>
      <c r="R25" s="63" t="str">
        <f t="shared" ref="R25:R35" si="11">IF(ISNUMBER($P25),IF(MOD($P25,8)/4&gt;=1,1,0),"X")</f>
        <v>X</v>
      </c>
      <c r="S25" s="63" t="str">
        <f t="shared" ref="S25:S35" si="12">IF(ISNUMBER($P25),IF(MOD($P25,4)/2&gt;=1,1,0),"X")</f>
        <v>X</v>
      </c>
      <c r="T25" s="63" t="str">
        <f t="shared" ref="T25:T35" si="13">IF(ISNUMBER($P25),IF(MOD($P25,2)&gt;=1,1,0),"X")</f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5">
      <c r="A26" s="35">
        <v>25</v>
      </c>
      <c r="B26" s="31" t="s">
        <v>116</v>
      </c>
      <c r="C26" s="37">
        <v>0</v>
      </c>
      <c r="D26" s="37">
        <v>1</v>
      </c>
      <c r="E26" s="29" t="s">
        <v>121</v>
      </c>
      <c r="F26" s="20">
        <f t="shared" si="8"/>
        <v>0</v>
      </c>
      <c r="G26" s="20">
        <f t="shared" si="9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10"/>
        <v>0</v>
      </c>
      <c r="R26" s="39">
        <f t="shared" si="11"/>
        <v>0</v>
      </c>
      <c r="S26" s="39">
        <f t="shared" si="12"/>
        <v>0</v>
      </c>
      <c r="T26" s="39">
        <f t="shared" si="13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>
        <v>1</v>
      </c>
      <c r="AH26" s="36">
        <v>1</v>
      </c>
      <c r="AI26" s="36"/>
      <c r="AJ26" s="36"/>
      <c r="AK26" s="36"/>
      <c r="AL26" s="36"/>
      <c r="AM26" s="36"/>
    </row>
    <row r="27" spans="1:39" x14ac:dyDescent="0.45">
      <c r="A27" s="57">
        <v>26</v>
      </c>
      <c r="B27" s="57" t="s">
        <v>117</v>
      </c>
      <c r="C27" s="44">
        <v>0</v>
      </c>
      <c r="D27" s="59">
        <v>5</v>
      </c>
      <c r="E27" s="61" t="s">
        <v>121</v>
      </c>
      <c r="F27" s="59">
        <f t="shared" si="8"/>
        <v>0</v>
      </c>
      <c r="G27" s="59">
        <f t="shared" si="9"/>
        <v>0</v>
      </c>
      <c r="H27" s="59">
        <f t="shared" si="0"/>
        <v>1</v>
      </c>
      <c r="I27" s="59">
        <f t="shared" si="1"/>
        <v>0</v>
      </c>
      <c r="J27" s="61">
        <f t="shared" si="2"/>
        <v>1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2</v>
      </c>
      <c r="Q27" s="63">
        <f t="shared" si="10"/>
        <v>0</v>
      </c>
      <c r="R27" s="63">
        <f t="shared" si="11"/>
        <v>0</v>
      </c>
      <c r="S27" s="63">
        <f t="shared" si="12"/>
        <v>1</v>
      </c>
      <c r="T27" s="63">
        <f t="shared" si="13"/>
        <v>0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36">
        <v>1</v>
      </c>
      <c r="AH27" s="36">
        <v>1</v>
      </c>
      <c r="AI27" s="58"/>
      <c r="AJ27" s="58"/>
      <c r="AK27" s="58"/>
      <c r="AL27" s="58"/>
      <c r="AM27" s="58"/>
    </row>
    <row r="28" spans="1:39" x14ac:dyDescent="0.45">
      <c r="A28" s="35">
        <v>27</v>
      </c>
      <c r="B28" s="31" t="s">
        <v>118</v>
      </c>
      <c r="C28" s="37"/>
      <c r="D28" s="37">
        <v>0</v>
      </c>
      <c r="E28" s="29">
        <v>0</v>
      </c>
      <c r="F28" s="20" t="str">
        <f t="shared" si="8"/>
        <v/>
      </c>
      <c r="G28" s="20" t="str">
        <f t="shared" si="9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/>
      <c r="Q28" s="39" t="str">
        <f t="shared" si="10"/>
        <v>X</v>
      </c>
      <c r="R28" s="39" t="str">
        <f t="shared" si="11"/>
        <v>X</v>
      </c>
      <c r="S28" s="39" t="str">
        <f t="shared" si="12"/>
        <v>X</v>
      </c>
      <c r="T28" s="39" t="str">
        <f t="shared" si="13"/>
        <v>X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>
        <v>1</v>
      </c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 x14ac:dyDescent="0.45">
      <c r="A29" s="57">
        <v>28</v>
      </c>
      <c r="B29" s="57" t="s">
        <v>119</v>
      </c>
      <c r="C29" s="44"/>
      <c r="D29" s="59">
        <v>5</v>
      </c>
      <c r="E29" s="61">
        <v>18</v>
      </c>
      <c r="F29" s="59" t="str">
        <f t="shared" si="8"/>
        <v/>
      </c>
      <c r="G29" s="59" t="str">
        <f t="shared" si="9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10"/>
        <v>1</v>
      </c>
      <c r="R29" s="63">
        <f t="shared" si="11"/>
        <v>0</v>
      </c>
      <c r="S29" s="63">
        <f t="shared" si="12"/>
        <v>1</v>
      </c>
      <c r="T29" s="63">
        <f t="shared" si="13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>
        <v>1</v>
      </c>
      <c r="AG29" s="58">
        <v>1</v>
      </c>
      <c r="AH29" s="58">
        <v>1</v>
      </c>
      <c r="AI29" s="58"/>
      <c r="AJ29" s="58"/>
      <c r="AK29" s="58"/>
      <c r="AL29" s="58"/>
      <c r="AM29" s="58"/>
    </row>
    <row r="30" spans="1:39" x14ac:dyDescent="0.45">
      <c r="A30" s="35">
        <v>29</v>
      </c>
      <c r="B30" s="31"/>
      <c r="C30" s="37"/>
      <c r="D30" s="37"/>
      <c r="E30" s="29"/>
      <c r="F30" s="20" t="str">
        <f t="shared" si="8"/>
        <v/>
      </c>
      <c r="G30" s="20" t="str">
        <f t="shared" si="9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10"/>
        <v>X</v>
      </c>
      <c r="R30" s="39" t="str">
        <f t="shared" si="11"/>
        <v>X</v>
      </c>
      <c r="S30" s="39" t="str">
        <f t="shared" si="12"/>
        <v>X</v>
      </c>
      <c r="T30" s="39" t="str">
        <f t="shared" si="13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5">
      <c r="A31" s="57">
        <v>30</v>
      </c>
      <c r="B31" s="57"/>
      <c r="C31" s="44"/>
      <c r="D31" s="59"/>
      <c r="E31" s="61"/>
      <c r="F31" s="59" t="str">
        <f t="shared" si="8"/>
        <v/>
      </c>
      <c r="G31" s="59" t="str">
        <f t="shared" si="9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10"/>
        <v>X</v>
      </c>
      <c r="R31" s="63" t="str">
        <f t="shared" si="11"/>
        <v>X</v>
      </c>
      <c r="S31" s="63" t="str">
        <f t="shared" si="12"/>
        <v>X</v>
      </c>
      <c r="T31" s="63" t="str">
        <f t="shared" si="13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5">
      <c r="A32" s="35">
        <v>31</v>
      </c>
      <c r="B32" s="31"/>
      <c r="C32" s="37"/>
      <c r="D32" s="37"/>
      <c r="E32" s="29"/>
      <c r="F32" s="20" t="str">
        <f t="shared" si="8"/>
        <v/>
      </c>
      <c r="G32" s="20" t="str">
        <f t="shared" si="9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10"/>
        <v>X</v>
      </c>
      <c r="R32" s="39" t="str">
        <f t="shared" si="11"/>
        <v>X</v>
      </c>
      <c r="S32" s="39" t="str">
        <f t="shared" si="12"/>
        <v>X</v>
      </c>
      <c r="T32" s="39" t="str">
        <f t="shared" si="13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5">
      <c r="A33" s="57">
        <v>32</v>
      </c>
      <c r="B33" s="57"/>
      <c r="C33" s="44"/>
      <c r="D33" s="59"/>
      <c r="E33" s="61"/>
      <c r="F33" s="59" t="str">
        <f t="shared" si="8"/>
        <v/>
      </c>
      <c r="G33" s="59" t="str">
        <f t="shared" si="9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10"/>
        <v>X</v>
      </c>
      <c r="R33" s="63" t="str">
        <f t="shared" si="11"/>
        <v>X</v>
      </c>
      <c r="S33" s="63" t="str">
        <f t="shared" si="12"/>
        <v>X</v>
      </c>
      <c r="T33" s="63" t="str">
        <f t="shared" si="13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5">
      <c r="A34" s="35">
        <v>33</v>
      </c>
      <c r="B34" s="31"/>
      <c r="C34" s="37"/>
      <c r="D34" s="37"/>
      <c r="E34" s="29"/>
      <c r="F34" s="20" t="str">
        <f t="shared" si="8"/>
        <v/>
      </c>
      <c r="G34" s="20" t="str">
        <f t="shared" si="9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10"/>
        <v>X</v>
      </c>
      <c r="R34" s="39" t="str">
        <f t="shared" si="11"/>
        <v>X</v>
      </c>
      <c r="S34" s="39" t="str">
        <f t="shared" si="12"/>
        <v>X</v>
      </c>
      <c r="T34" s="39" t="str">
        <f t="shared" si="13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5">
      <c r="A35" s="57">
        <v>34</v>
      </c>
      <c r="B35" s="57"/>
      <c r="C35" s="44"/>
      <c r="D35" s="59"/>
      <c r="E35" s="61"/>
      <c r="F35" s="59" t="str">
        <f t="shared" si="8"/>
        <v/>
      </c>
      <c r="G35" s="59" t="str">
        <f t="shared" si="9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10"/>
        <v>X</v>
      </c>
      <c r="R35" s="63" t="str">
        <f t="shared" si="11"/>
        <v>X</v>
      </c>
      <c r="S35" s="63" t="str">
        <f t="shared" si="12"/>
        <v>X</v>
      </c>
      <c r="T35" s="63" t="str">
        <f t="shared" si="13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5">
      <c r="A36" s="35"/>
      <c r="B36" s="31"/>
      <c r="C36" s="37"/>
      <c r="D36" s="37"/>
      <c r="E36" s="29"/>
      <c r="F36" s="20" t="str">
        <f t="shared" si="8"/>
        <v/>
      </c>
      <c r="G36" s="20" t="str">
        <f t="shared" si="9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5">
      <c r="A37" s="57"/>
      <c r="B37" s="57"/>
      <c r="C37" s="44"/>
      <c r="D37" s="59"/>
      <c r="E37" s="61"/>
      <c r="F37" s="59" t="str">
        <f t="shared" si="8"/>
        <v/>
      </c>
      <c r="G37" s="59" t="str">
        <f t="shared" si="9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5">
      <c r="A38" s="35"/>
      <c r="B38" s="31"/>
      <c r="C38" s="37"/>
      <c r="D38" s="37"/>
      <c r="E38" s="29"/>
      <c r="F38" s="20" t="str">
        <f t="shared" si="8"/>
        <v/>
      </c>
      <c r="G38" s="20" t="str">
        <f t="shared" si="9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5">
      <c r="A39" s="57"/>
      <c r="B39" s="57"/>
      <c r="C39" s="44"/>
      <c r="D39" s="59"/>
      <c r="E39" s="61"/>
      <c r="F39" s="59" t="str">
        <f t="shared" si="8"/>
        <v/>
      </c>
      <c r="G39" s="59" t="str">
        <f t="shared" si="9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5">
      <c r="A40" s="35"/>
      <c r="B40" s="31"/>
      <c r="C40" s="37"/>
      <c r="D40" s="37"/>
      <c r="E40" s="29"/>
      <c r="F40" s="20" t="str">
        <f t="shared" si="8"/>
        <v/>
      </c>
      <c r="G40" s="20" t="str">
        <f t="shared" si="9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5">
      <c r="A41" s="57"/>
      <c r="B41" s="57"/>
      <c r="C41" s="44"/>
      <c r="D41" s="59"/>
      <c r="E41" s="61"/>
      <c r="F41" s="59" t="str">
        <f t="shared" si="8"/>
        <v/>
      </c>
      <c r="G41" s="59" t="str">
        <f t="shared" si="9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5">
      <c r="A42" s="35"/>
      <c r="B42" s="31"/>
      <c r="C42" s="37"/>
      <c r="D42" s="37"/>
      <c r="E42" s="29"/>
      <c r="F42" s="20" t="str">
        <f t="shared" si="8"/>
        <v/>
      </c>
      <c r="G42" s="20" t="str">
        <f t="shared" si="9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5">
      <c r="A43" s="57"/>
      <c r="B43" s="57"/>
      <c r="C43" s="44"/>
      <c r="D43" s="59"/>
      <c r="E43" s="61"/>
      <c r="F43" s="59" t="str">
        <f t="shared" si="8"/>
        <v/>
      </c>
      <c r="G43" s="59" t="str">
        <f t="shared" si="9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5">
      <c r="A44" s="35"/>
      <c r="B44" s="31"/>
      <c r="C44" s="37"/>
      <c r="D44" s="37"/>
      <c r="E44" s="29"/>
      <c r="F44" s="20" t="str">
        <f t="shared" si="8"/>
        <v/>
      </c>
      <c r="G44" s="20" t="str">
        <f t="shared" si="9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5">
      <c r="A45" s="57"/>
      <c r="B45" s="57"/>
      <c r="C45" s="44"/>
      <c r="D45" s="59"/>
      <c r="E45" s="61"/>
      <c r="F45" s="59" t="str">
        <f t="shared" si="8"/>
        <v/>
      </c>
      <c r="G45" s="59" t="str">
        <f t="shared" si="9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5">
      <c r="A46" s="35"/>
      <c r="B46" s="31"/>
      <c r="C46" s="37"/>
      <c r="D46" s="37"/>
      <c r="E46" s="29"/>
      <c r="F46" s="20" t="str">
        <f t="shared" si="8"/>
        <v/>
      </c>
      <c r="G46" s="20" t="str">
        <f t="shared" si="9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5">
      <c r="A47" s="57"/>
      <c r="B47" s="57"/>
      <c r="C47" s="44"/>
      <c r="D47" s="59"/>
      <c r="E47" s="61"/>
      <c r="F47" s="59" t="str">
        <f t="shared" si="8"/>
        <v/>
      </c>
      <c r="G47" s="59" t="str">
        <f t="shared" si="9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5">
      <c r="A48" s="35"/>
      <c r="B48" s="31"/>
      <c r="C48" s="37"/>
      <c r="D48" s="37"/>
      <c r="E48" s="29"/>
      <c r="F48" s="20" t="str">
        <f t="shared" si="8"/>
        <v/>
      </c>
      <c r="G48" s="20" t="str">
        <f t="shared" si="9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5">
      <c r="A49" s="57"/>
      <c r="B49" s="57"/>
      <c r="C49" s="44"/>
      <c r="D49" s="59"/>
      <c r="E49" s="61"/>
      <c r="F49" s="59" t="str">
        <f t="shared" si="8"/>
        <v/>
      </c>
      <c r="G49" s="59" t="str">
        <f t="shared" si="9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5">
      <c r="A50" s="35"/>
      <c r="B50" s="31"/>
      <c r="C50" s="37"/>
      <c r="D50" s="37"/>
      <c r="E50" s="29"/>
      <c r="F50" s="20" t="str">
        <f t="shared" si="8"/>
        <v/>
      </c>
      <c r="G50" s="20" t="str">
        <f t="shared" si="9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5">
      <c r="A51" s="57"/>
      <c r="B51" s="57"/>
      <c r="C51" s="44"/>
      <c r="D51" s="59"/>
      <c r="E51" s="61"/>
      <c r="F51" s="59" t="str">
        <f t="shared" si="8"/>
        <v/>
      </c>
      <c r="G51" s="59" t="str">
        <f t="shared" si="9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5">
      <c r="A52" s="35"/>
      <c r="B52" s="31"/>
      <c r="C52" s="37"/>
      <c r="D52" s="37"/>
      <c r="E52" s="29"/>
      <c r="F52" s="20" t="str">
        <f t="shared" si="8"/>
        <v/>
      </c>
      <c r="G52" s="20" t="str">
        <f t="shared" si="9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5">
      <c r="A53" s="57"/>
      <c r="B53" s="57"/>
      <c r="C53" s="44"/>
      <c r="D53" s="59"/>
      <c r="E53" s="61"/>
      <c r="F53" s="59" t="str">
        <f t="shared" si="8"/>
        <v/>
      </c>
      <c r="G53" s="59" t="str">
        <f t="shared" si="9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5">
      <c r="A54" s="35"/>
      <c r="B54" s="31"/>
      <c r="C54" s="37"/>
      <c r="D54" s="37"/>
      <c r="E54" s="29"/>
      <c r="F54" s="20" t="str">
        <f t="shared" si="8"/>
        <v/>
      </c>
      <c r="G54" s="20" t="str">
        <f t="shared" si="9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5">
      <c r="A55" s="57"/>
      <c r="B55" s="57"/>
      <c r="C55" s="44"/>
      <c r="D55" s="59"/>
      <c r="E55" s="61"/>
      <c r="F55" s="59" t="str">
        <f t="shared" si="8"/>
        <v/>
      </c>
      <c r="G55" s="59" t="str">
        <f t="shared" si="9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5">
      <c r="A56" s="35"/>
      <c r="B56" s="31"/>
      <c r="C56" s="37"/>
      <c r="D56" s="37"/>
      <c r="E56" s="29"/>
      <c r="F56" s="20" t="str">
        <f t="shared" si="8"/>
        <v/>
      </c>
      <c r="G56" s="20" t="str">
        <f t="shared" si="9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5">
      <c r="A57" s="57"/>
      <c r="B57" s="57"/>
      <c r="C57" s="44"/>
      <c r="D57" s="59"/>
      <c r="E57" s="61"/>
      <c r="F57" s="59" t="str">
        <f t="shared" si="8"/>
        <v/>
      </c>
      <c r="G57" s="59" t="str">
        <f t="shared" si="9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5">
      <c r="A58" s="35"/>
      <c r="B58" s="31"/>
      <c r="C58" s="37"/>
      <c r="D58" s="37"/>
      <c r="E58" s="29"/>
      <c r="F58" s="20" t="str">
        <f t="shared" si="8"/>
        <v/>
      </c>
      <c r="G58" s="20" t="str">
        <f t="shared" si="9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5">
      <c r="A59" s="57"/>
      <c r="B59" s="57"/>
      <c r="C59" s="44"/>
      <c r="D59" s="59"/>
      <c r="E59" s="61"/>
      <c r="F59" s="59" t="str">
        <f t="shared" si="8"/>
        <v/>
      </c>
      <c r="G59" s="59" t="str">
        <f t="shared" si="9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5">
      <c r="A60" s="35"/>
      <c r="B60" s="31"/>
      <c r="C60" s="37"/>
      <c r="D60" s="37"/>
      <c r="E60" s="29"/>
      <c r="F60" s="20" t="str">
        <f t="shared" si="8"/>
        <v/>
      </c>
      <c r="G60" s="20" t="str">
        <f t="shared" si="9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5">
      <c r="A61" s="57"/>
      <c r="B61" s="57"/>
      <c r="C61" s="44"/>
      <c r="D61" s="59"/>
      <c r="E61" s="61"/>
      <c r="F61" s="59" t="str">
        <f t="shared" si="8"/>
        <v/>
      </c>
      <c r="G61" s="59" t="str">
        <f t="shared" si="9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5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37" operator="notEqual">
      <formula>0</formula>
    </cfRule>
  </conditionalFormatting>
  <conditionalFormatting sqref="AM1">
    <cfRule type="cellIs" priority="36" operator="notEqual">
      <formula>0</formula>
    </cfRule>
  </conditionalFormatting>
  <conditionalFormatting sqref="U1:AB1">
    <cfRule type="cellIs" priority="49" operator="notEqual">
      <formula>0</formula>
    </cfRule>
  </conditionalFormatting>
  <conditionalFormatting sqref="AK1">
    <cfRule type="cellIs" priority="43" operator="notEqual">
      <formula>0</formula>
    </cfRule>
  </conditionalFormatting>
  <conditionalFormatting sqref="AJ2:AK3">
    <cfRule type="cellIs" dxfId="21" priority="41" operator="equal">
      <formula>1</formula>
    </cfRule>
  </conditionalFormatting>
  <conditionalFormatting sqref="AL2:AM3">
    <cfRule type="cellIs" dxfId="20" priority="38" operator="equal">
      <formula>1</formula>
    </cfRule>
  </conditionalFormatting>
  <conditionalFormatting sqref="AI2:AI3">
    <cfRule type="cellIs" dxfId="19" priority="30" operator="equal">
      <formula>1</formula>
    </cfRule>
  </conditionalFormatting>
  <conditionalFormatting sqref="U2:AF3">
    <cfRule type="cellIs" dxfId="18" priority="28" operator="equal">
      <formula>1</formula>
    </cfRule>
  </conditionalFormatting>
  <conditionalFormatting sqref="AL4:AM61">
    <cfRule type="cellIs" dxfId="17" priority="18" operator="equal">
      <formula>1</formula>
    </cfRule>
  </conditionalFormatting>
  <conditionalFormatting sqref="AG30:AH61">
    <cfRule type="cellIs" dxfId="16" priority="17" operator="equal">
      <formula>1</formula>
    </cfRule>
  </conditionalFormatting>
  <conditionalFormatting sqref="AI4:AI61">
    <cfRule type="cellIs" dxfId="15" priority="16" operator="equal">
      <formula>1</formula>
    </cfRule>
  </conditionalFormatting>
  <conditionalFormatting sqref="U4:AF61">
    <cfRule type="cellIs" dxfId="14" priority="15" operator="equal">
      <formula>1</formula>
    </cfRule>
  </conditionalFormatting>
  <conditionalFormatting sqref="AJ4:AK61">
    <cfRule type="cellIs" dxfId="13" priority="19" operator="equal">
      <formula>1</formula>
    </cfRule>
  </conditionalFormatting>
  <conditionalFormatting sqref="AJ1">
    <cfRule type="cellIs" priority="12" operator="notEqual">
      <formula>0</formula>
    </cfRule>
  </conditionalFormatting>
  <conditionalFormatting sqref="AI1">
    <cfRule type="cellIs" priority="9" operator="notEqual">
      <formula>0</formula>
    </cfRule>
  </conditionalFormatting>
  <conditionalFormatting sqref="AG26 AG28:AG29">
    <cfRule type="cellIs" dxfId="12" priority="7" operator="equal">
      <formula>1</formula>
    </cfRule>
  </conditionalFormatting>
  <conditionalFormatting sqref="AH26 AH28:AH29">
    <cfRule type="cellIs" dxfId="11" priority="8" operator="equal">
      <formula>1</formula>
    </cfRule>
  </conditionalFormatting>
  <conditionalFormatting sqref="AG2:AG3">
    <cfRule type="cellIs" dxfId="10" priority="6" operator="equal">
      <formula>1</formula>
    </cfRule>
  </conditionalFormatting>
  <conditionalFormatting sqref="AH2:AH3">
    <cfRule type="cellIs" dxfId="9" priority="5" operator="equal">
      <formula>1</formula>
    </cfRule>
  </conditionalFormatting>
  <conditionalFormatting sqref="AG4:AG25">
    <cfRule type="cellIs" dxfId="8" priority="4" operator="equal">
      <formula>1</formula>
    </cfRule>
  </conditionalFormatting>
  <conditionalFormatting sqref="AH4:AH25">
    <cfRule type="cellIs" dxfId="7" priority="3" operator="equal">
      <formula>1</formula>
    </cfRule>
  </conditionalFormatting>
  <conditionalFormatting sqref="AG27">
    <cfRule type="cellIs" dxfId="6" priority="1" operator="equal">
      <formula>1</formula>
    </cfRule>
  </conditionalFormatting>
  <conditionalFormatting sqref="AH27">
    <cfRule type="cellIs" dxfId="5" priority="2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26:AF1048576 U1:AF1 AG1:AM1048576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Y1" workbookViewId="0">
      <pane ySplit="1" topLeftCell="A23" activePane="bottomLeft" state="frozen"/>
      <selection pane="bottomLeft" activeCell="AI59" sqref="AI59"/>
    </sheetView>
  </sheetViews>
  <sheetFormatPr defaultColWidth="9" defaultRowHeight="14" x14ac:dyDescent="0.3"/>
  <cols>
    <col min="1" max="1" width="8.33203125" style="18" customWidth="1"/>
    <col min="2" max="3" width="9.5" style="18" customWidth="1"/>
    <col min="4" max="4" width="8.58203125" style="18" customWidth="1"/>
    <col min="5" max="7" width="4.58203125" style="18" hidden="1" customWidth="1"/>
    <col min="8" max="8" width="4.25" style="18" hidden="1" customWidth="1"/>
    <col min="9" max="14" width="4.58203125" style="18" hidden="1" customWidth="1"/>
    <col min="15" max="15" width="23.5" style="18" customWidth="1"/>
    <col min="16" max="19" width="4.582031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3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LB</v>
      </c>
      <c r="AE1" s="23" t="str">
        <f>真值表!AF1</f>
        <v>BGE</v>
      </c>
      <c r="AF1" s="25" t="str">
        <f>真值表!AG1</f>
        <v>rs1_used</v>
      </c>
      <c r="AG1" s="25" t="str">
        <f>真值表!AH1</f>
        <v>rs2_used</v>
      </c>
      <c r="AH1" s="25" t="str">
        <f>真值表!AI1</f>
        <v>CSRRSI</v>
      </c>
      <c r="AI1" s="25" t="str">
        <f>真值表!AJ1</f>
        <v>CSRRCI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45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>~F30&amp;~F25&amp;~F14&amp;~F13&amp;~F12&amp;~OP6&amp; OP5&amp; OP4&amp;~OP3&amp;~OP2+</v>
      </c>
      <c r="AG2" s="24" t="str">
        <f>IF(真值表!AH2=1,$O2&amp;"+","")</f>
        <v>~F30&amp;~F25&amp;~F14&amp;~F13&amp;~F12&amp;~OP6&amp; OP5&amp; OP4&amp;~OP3&amp;~OP2+</v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45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 xml:space="preserve"> F30&amp;~F25&amp;~F14&amp;~F13&amp;~F12&amp;~OP6&amp; OP5&amp; OP4&amp;~OP3&amp;~OP2+</v>
      </c>
      <c r="AG3" s="49" t="str">
        <f>IF(真值表!AH3=1,$O3&amp;"+","")</f>
        <v xml:space="preserve"> F30&amp;~F25&amp;~F14&amp;~F13&amp;~F12&amp;~OP6&amp; OP5&amp; OP4&amp;~OP3&amp;~OP2+</v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5" x14ac:dyDescent="0.45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>~F30&amp;~F25&amp; F14&amp; F13&amp; F12&amp;~OP6&amp; OP5&amp; OP4&amp;~OP3&amp;~OP2+</v>
      </c>
      <c r="AG4" s="24" t="str">
        <f>IF(真值表!AH4=1,$O4&amp;"+","")</f>
        <v>~F30&amp;~F25&amp; F14&amp; F13&amp; F12&amp;~OP6&amp; OP5&amp; OP4&amp;~OP3&amp;~OP2+</v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45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>~F30&amp;~F25&amp; F14&amp; F13&amp;~F12&amp;~OP6&amp; OP5&amp; OP4&amp;~OP3&amp;~OP2+</v>
      </c>
      <c r="AG5" s="49" t="str">
        <f>IF(真值表!AH5=1,$O5&amp;"+","")</f>
        <v>~F30&amp;~F25&amp; F14&amp; F13&amp;~F12&amp;~OP6&amp; OP5&amp; OP4&amp;~OP3&amp;~OP2+</v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5" x14ac:dyDescent="0.45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>~F30&amp;~F25&amp;~F14&amp; F13&amp;~F12&amp;~OP6&amp; OP5&amp; OP4&amp;~OP3&amp;~OP2+</v>
      </c>
      <c r="AG6" s="24" t="str">
        <f>IF(真值表!AH6=1,$O6&amp;"+","")</f>
        <v>~F30&amp;~F25&amp;~F14&amp; F13&amp;~F12&amp;~OP6&amp; OP5&amp; OP4&amp;~OP3&amp;~OP2+</v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45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>~F30&amp;~F25&amp;~F14&amp; F13&amp; F12&amp;~OP6&amp; OP5&amp; OP4&amp;~OP3&amp;~OP2+</v>
      </c>
      <c r="AG7" s="49" t="str">
        <f>IF(真值表!AH7=1,$O7&amp;"+","")</f>
        <v>~F30&amp;~F25&amp;~F14&amp; F13&amp; F12&amp;~OP6&amp; OP5&amp; OP4&amp;~OP3&amp;~OP2+</v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5" x14ac:dyDescent="0.45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>~F14&amp;~F13&amp;~F12&amp;~OP6&amp;~OP5&amp; OP4&amp;~OP3&amp;~OP2+</v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45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 xml:space="preserve"> F14&amp; F13&amp; F12&amp;~OP6&amp;~OP5&amp; OP4&amp;~OP3&amp;~OP2+</v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5" x14ac:dyDescent="0.45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 xml:space="preserve"> F14&amp; F13&amp;~F12&amp;~OP6&amp;~OP5&amp; OP4&amp;~OP3&amp;~OP2+</v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45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 xml:space="preserve"> F14&amp;~F13&amp;~F12&amp;~OP6&amp;~OP5&amp; OP4&amp;~OP3&amp;~OP2+</v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5" x14ac:dyDescent="0.45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>~F14&amp; F13&amp;~F12&amp;~OP6&amp;~OP5&amp; OP4&amp;~OP3&amp;~OP2+</v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45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>~F30&amp;~F25&amp;~F14&amp;~F13&amp; F12&amp;~OP6&amp;~OP5&amp; OP4&amp;~OP3&amp;~OP2+</v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5" x14ac:dyDescent="0.45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>~F30&amp;~F25&amp; F14&amp;~F13&amp; F12&amp;~OP6&amp;~OP5&amp; OP4&amp;~OP3&amp;~OP2+</v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45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 xml:space="preserve"> F30&amp;~F25&amp; F14&amp;~F13&amp; F12&amp;~OP6&amp;~OP5&amp; OP4&amp;~OP3&amp;~OP2+</v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5" x14ac:dyDescent="0.45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>~F14&amp; F13&amp;~F12&amp;~OP6&amp;~OP5&amp;~OP4&amp;~OP3&amp;~OP2+</v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45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>~F14&amp; F13&amp;~F12&amp;~OP6&amp; OP5&amp;~OP4&amp;~OP3&amp;~OP2+</v>
      </c>
      <c r="AG17" s="49" t="str">
        <f>IF(真值表!AH17=1,$O17&amp;"+","")</f>
        <v>~F14&amp; F13&amp;~F12&amp;~OP6&amp; OP5&amp;~OP4&amp;~OP3&amp;~OP2+</v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5" x14ac:dyDescent="0.45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45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>~F14&amp;~F13&amp;~F12&amp; OP6&amp; OP5&amp;~OP4&amp;~OP3&amp;~OP2+</v>
      </c>
      <c r="AG19" s="49" t="str">
        <f>IF(真值表!AH19=1,$O19&amp;"+","")</f>
        <v>~F14&amp;~F13&amp;~F12&amp; OP6&amp; OP5&amp;~OP4&amp;~OP3&amp;~OP2+</v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5" x14ac:dyDescent="0.45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>~F14&amp;~F13&amp; F12&amp; OP6&amp; OP5&amp;~OP4&amp;~OP3&amp;~OP2+</v>
      </c>
      <c r="AG20" s="24" t="str">
        <f>IF(真值表!AH20=1,$O20&amp;"+","")</f>
        <v>~F14&amp;~F13&amp; F12&amp; OP6&amp; OP5&amp;~OP4&amp;~OP3&amp;~OP2+</v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45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5" x14ac:dyDescent="0.45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>~F14&amp;~F13&amp;~F12&amp; OP6&amp; OP5&amp;~OP4&amp;~OP3&amp; OP2+</v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45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 xml:space="preserve"> F14&amp; F13&amp;~F12&amp; OP6&amp; OP5&amp; OP4&amp;~OP3&amp;~OP2+</v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5" x14ac:dyDescent="0.45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 xml:space="preserve"> F14&amp; F13&amp; F12&amp; OP6&amp; OP5&amp; OP4&amp;~OP3&amp;~OP2+</v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45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5" x14ac:dyDescent="0.45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>~F30&amp;~F25&amp;~F14&amp;~F13&amp; F12&amp;~OP6&amp; OP5&amp; OP4&amp;~OP3&amp;~OP2+</v>
      </c>
      <c r="AG26" s="24" t="str">
        <f>IF(真值表!AH26=1,$O26&amp;"+","")</f>
        <v>~F30&amp;~F25&amp;~F14&amp;~F13&amp; F12&amp;~OP6&amp; OP5&amp; OP4&amp;~OP3&amp;~OP2+</v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45">
      <c r="A27" s="50" t="str">
        <f>IF(ISBLANK(真值表!B27),"",真值表!B27)</f>
        <v>SRL</v>
      </c>
      <c r="B27" s="45">
        <f>IF(ISBLANK(真值表!C27),"",真值表!C27)</f>
        <v>0</v>
      </c>
      <c r="C27" s="52">
        <f>IF(ISBLANK(真值表!D27),"",真值表!D27)</f>
        <v>5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 F12&amp;~OP6&amp; OP5&amp; OP4&amp;~OP3&amp;~OP2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>~F30&amp;~F25&amp; F14&amp;~F13&amp; F12&amp;~OP6&amp; OP5&amp; OP4&amp;~OP3&amp;~OP2+</v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 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 F12&amp;~OP6&amp; OP5&amp; OP4&amp;~OP3&amp;~OP2+</v>
      </c>
      <c r="AG27" s="49" t="str">
        <f>IF(真值表!AH27=1,$O27&amp;"+","")</f>
        <v>~F30&amp;~F25&amp; F14&amp;~F13&amp; F12&amp;~OP6&amp; OP5&amp; OP4&amp;~OP3&amp;~OP2+</v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5" x14ac:dyDescent="0.45">
      <c r="A28" s="31" t="str">
        <f>IF(ISBLANK(真值表!B28),"",真值表!B28)</f>
        <v>LB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~F14&amp;~F13&amp;~F12&amp;~OP6&amp;~OP5&amp;~OP4&amp;~OP3&amp;~OP2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>~F14&amp;~F13&amp;~F12&amp;~OP6&amp;~OP5&amp;~OP4&amp;~OP3&amp;~OP2+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~F14&amp;~F13&amp;~F12&amp;~OP6&amp;~OP5&amp;~OP4&amp;~OP3&amp;~OP2+</v>
      </c>
      <c r="W28" s="24" t="str">
        <f>IF(真值表!X28=1,$O28&amp;"+","")</f>
        <v>~F14&amp;~F13&amp;~F12&amp;~OP6&amp;~OP5&amp;~OP4&amp;~OP3&amp;~OP2+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>~F14&amp;~F13&amp;~F12&amp;~OP6&amp;~OP5&amp;~OP4&amp;~OP3&amp;~OP2+</v>
      </c>
      <c r="AE28" s="24" t="str">
        <f>IF(真值表!AF28=1,$O28&amp;"+","")</f>
        <v/>
      </c>
      <c r="AF28" s="24" t="str">
        <f>IF(真值表!AG28=1,$O28&amp;"+","")</f>
        <v>~F14&amp;~F13&amp;~F12&amp;~OP6&amp;~OP5&amp;~OP4&amp;~OP3&amp;~OP2+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45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 xml:space="preserve"> F14&amp;~F13&amp; F12&amp; OP6&amp; OP5&amp;~OP4&amp;~OP3&amp;~OP2+</v>
      </c>
      <c r="AF29" s="49" t="str">
        <f>IF(真值表!AG29=1,$O29&amp;"+","")</f>
        <v xml:space="preserve"> F14&amp;~F13&amp; F12&amp; OP6&amp; OP5&amp;~OP4&amp;~OP3&amp;~OP2+</v>
      </c>
      <c r="AG29" s="49" t="str">
        <f>IF(真值表!AH29=1,$O29&amp;"+","")</f>
        <v xml:space="preserve"> F14&amp;~F13&amp; 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5" x14ac:dyDescent="0.45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45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5" x14ac:dyDescent="0.45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45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5" hidden="1" x14ac:dyDescent="0.45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45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5" hidden="1" x14ac:dyDescent="0.45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45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5" hidden="1" x14ac:dyDescent="0.45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45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5" hidden="1" x14ac:dyDescent="0.45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45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5" hidden="1" x14ac:dyDescent="0.45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45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5" hidden="1" x14ac:dyDescent="0.45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45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5" hidden="1" x14ac:dyDescent="0.45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45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5" hidden="1" x14ac:dyDescent="0.45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45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5" hidden="1" x14ac:dyDescent="0.45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45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5" hidden="1" x14ac:dyDescent="0.45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45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5" hidden="1" x14ac:dyDescent="0.45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45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5" hidden="1" x14ac:dyDescent="0.45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45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5" x14ac:dyDescent="0.45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F14&amp;~F13&amp; F12&amp; OP6&amp; OP5&amp;~OP4&amp;~OP3&amp;~OP2</v>
      </c>
      <c r="T58" s="30" t="str">
        <f t="shared" si="2"/>
        <v>~F14&amp; F13&amp;~F12&amp;~OP6&amp;~OP5&amp;~OP4&amp;~OP3&amp;~OP2+~F14&amp;~F13&amp;~F12&amp;~OP6&amp;~OP5&amp;~OP4&amp;~OP3&amp;~OP2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~F14&amp;~F13&amp;~F12&amp;~OP6&amp;~OP5&amp;~OP4&amp;~OP3&amp;~OP2</v>
      </c>
      <c r="AE58" s="33" t="str">
        <f t="shared" si="2"/>
        <v xml:space="preserve"> F14&amp;~F13&amp; F12&amp; OP6&amp; OP5&amp;~OP4&amp;~OP3&amp;~OP2</v>
      </c>
      <c r="AF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OP4&amp;~OP3&amp;~OP2+~F14&amp;~F13&amp;~F12&amp;~OP6&amp;~OP5&amp;~OP4&amp;~OP3&amp;~OP2+ F14&amp;~F13&amp; F12&amp; OP6&amp; OP5&amp;~OP4&amp;~OP3&amp;~OP2</v>
      </c>
      <c r="AG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OP4&amp;~OP3&amp;~OP2+~F30&amp;~F25&amp; F14&amp;~F13&amp; F12&amp;~OP6&amp; OP5&amp; OP4&amp;~OP3&amp;~OP2+ F14&amp;~F13&amp; F12&amp; OP6&amp; OP5&amp;~OP4&amp;~OP3&amp;~OP2</v>
      </c>
      <c r="AH58" s="30" t="str">
        <f t="shared" si="2"/>
        <v xml:space="preserve"> F14&amp; F13&amp;~F12&amp; OP6&amp; OP5&amp; OP4&amp;~OP3&amp;~OP2</v>
      </c>
      <c r="AI58" s="30" t="str">
        <f t="shared" si="2"/>
        <v xml:space="preserve"> F14&amp; F13&amp; F12&amp; OP6&amp; OP5&amp; OP4&amp;~OP3&amp;~OP2</v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3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OP5&amp;~OP4&amp;~OP3&amp;~OP2+~F14&amp;~F13&amp; F12&amp; OP6&amp; OP5&amp;~OP4&amp;~OP3&amp;~OP2+~F14&amp;~F13&amp;~F12&amp; OP6&amp; OP5&amp;~OP4&amp;~OP3&amp;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OP2+~F30&amp;~F25&amp; F14&amp;~F13&amp; F12&amp;~OP6&amp; 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~F14&amp;~F13&amp;~F12&amp;~OP6&amp;~OP5&amp;~OP4&amp;~OP3&amp;~OP2+</v>
      </c>
      <c r="AE59" t="str">
        <f t="shared" si="3"/>
        <v xml:space="preserve"> F14&amp;~F13&amp; F12&amp; OP6&amp; OP5&amp;~OP4&amp;~OP3&amp;~OP2+</v>
      </c>
      <c r="AF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OP4&amp;~OP3&amp;~OP2+~F30&amp;~F25&amp; F14&amp;~F13&amp; F12&amp;~OP6&amp; OP5&amp; OP4&amp;~OP3&amp;~OP2+~F14&amp;~F13&amp;~F12&amp;~OP6&amp;~OP5&amp;~OP4&amp;~OP3&amp;~OP2+ F14&amp;~F13&amp; F12&amp; OP6&amp; OP5&amp;~OP4&amp;~OP3&amp;~OP2+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OP4&amp;~OP3&amp;~OP2+~F30&amp;~F25&amp; F14&amp;~F13&amp; F12&amp;~OP6&amp; OP5&amp; OP4&amp;~OP3&amp;~OP2+ F14&amp;~F13&amp; F12&amp; OP6&amp; OP5&amp;~OP4&amp;~OP3&amp;~OP2+</v>
      </c>
      <c r="AH59" t="str">
        <f t="shared" si="3"/>
        <v xml:space="preserve"> F14&amp; F13&amp;~F12&amp; OP6&amp; OP5&amp; OP4&amp;~OP3&amp;~OP2+</v>
      </c>
      <c r="AI59" t="str">
        <f t="shared" si="3"/>
        <v xml:space="preserve"> F14&amp; F13&amp; F12&amp; OP6&amp; OP5&amp; 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5" x14ac:dyDescent="0.45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5" x14ac:dyDescent="0.3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999" yWindow="780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zoomScale="115" zoomScaleNormal="115" workbookViewId="0">
      <selection activeCell="B7" sqref="B7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2</v>
      </c>
      <c r="B1" s="9" t="s">
        <v>16</v>
      </c>
      <c r="C1" s="10" t="s">
        <v>17</v>
      </c>
    </row>
    <row r="2" spans="1:3" ht="18" customHeight="1" x14ac:dyDescent="0.3">
      <c r="A2" s="11" t="s">
        <v>18</v>
      </c>
      <c r="B2" s="12">
        <v>0</v>
      </c>
      <c r="C2" s="13" t="s">
        <v>19</v>
      </c>
    </row>
    <row r="3" spans="1:3" ht="18" customHeight="1" x14ac:dyDescent="0.3">
      <c r="A3" s="11" t="s">
        <v>20</v>
      </c>
      <c r="B3" s="12">
        <v>1</v>
      </c>
      <c r="C3" s="13" t="s">
        <v>21</v>
      </c>
    </row>
    <row r="4" spans="1:3" ht="18" customHeight="1" x14ac:dyDescent="0.3">
      <c r="A4" s="11" t="s">
        <v>22</v>
      </c>
      <c r="B4" s="12">
        <v>2</v>
      </c>
      <c r="C4" s="13" t="s">
        <v>23</v>
      </c>
    </row>
    <row r="5" spans="1:3" ht="18" customHeight="1" x14ac:dyDescent="0.45">
      <c r="A5" s="11" t="s">
        <v>24</v>
      </c>
      <c r="B5" s="12">
        <v>3</v>
      </c>
      <c r="C5" s="13" t="s">
        <v>25</v>
      </c>
    </row>
    <row r="6" spans="1:3" ht="18" customHeight="1" x14ac:dyDescent="0.3">
      <c r="A6" s="11" t="s">
        <v>26</v>
      </c>
      <c r="B6" s="12">
        <v>4</v>
      </c>
      <c r="C6" s="13" t="s">
        <v>27</v>
      </c>
    </row>
    <row r="7" spans="1:3" ht="18" customHeight="1" x14ac:dyDescent="0.3">
      <c r="A7" s="11" t="s">
        <v>28</v>
      </c>
      <c r="B7" s="12">
        <v>5</v>
      </c>
      <c r="C7" s="13" t="s">
        <v>29</v>
      </c>
    </row>
    <row r="8" spans="1:3" ht="18" customHeight="1" x14ac:dyDescent="0.3">
      <c r="A8" s="11" t="s">
        <v>30</v>
      </c>
      <c r="B8" s="12">
        <v>6</v>
      </c>
      <c r="C8" s="13" t="s">
        <v>31</v>
      </c>
    </row>
    <row r="9" spans="1:3" ht="18" customHeight="1" x14ac:dyDescent="0.3">
      <c r="A9" s="11" t="s">
        <v>32</v>
      </c>
      <c r="B9" s="12">
        <v>7</v>
      </c>
      <c r="C9" s="13" t="s">
        <v>33</v>
      </c>
    </row>
    <row r="10" spans="1:3" ht="18" customHeight="1" x14ac:dyDescent="0.3">
      <c r="A10" s="11">
        <v>1000</v>
      </c>
      <c r="B10" s="12">
        <v>8</v>
      </c>
      <c r="C10" s="13" t="s">
        <v>34</v>
      </c>
    </row>
    <row r="11" spans="1:3" ht="18" customHeight="1" x14ac:dyDescent="0.3">
      <c r="A11" s="11">
        <v>1001</v>
      </c>
      <c r="B11" s="12">
        <v>9</v>
      </c>
      <c r="C11" s="13" t="s">
        <v>35</v>
      </c>
    </row>
    <row r="12" spans="1:3" ht="18" customHeight="1" x14ac:dyDescent="0.3">
      <c r="A12" s="11">
        <v>1010</v>
      </c>
      <c r="B12" s="12">
        <v>10</v>
      </c>
      <c r="C12" s="13" t="s">
        <v>36</v>
      </c>
    </row>
    <row r="13" spans="1:3" ht="18" customHeight="1" x14ac:dyDescent="0.3">
      <c r="A13" s="11">
        <v>1011</v>
      </c>
      <c r="B13" s="12">
        <v>11</v>
      </c>
      <c r="C13" s="13" t="s">
        <v>37</v>
      </c>
    </row>
    <row r="14" spans="1:3" ht="18" customHeight="1" x14ac:dyDescent="0.3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7" sqref="C7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49999999999999" customHeight="1" thickTop="1" thickBot="1" x14ac:dyDescent="0.45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49999999999999" customHeight="1" thickBot="1" x14ac:dyDescent="0.45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49999999999999" customHeight="1" thickTop="1" thickBot="1" x14ac:dyDescent="0.45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49999999999999" customHeight="1" thickBot="1" x14ac:dyDescent="0.45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49999999999999" customHeight="1" thickTop="1" thickBot="1" x14ac:dyDescent="0.45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49999999999999" customHeight="1" thickBot="1" x14ac:dyDescent="0.45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49999999999999" customHeight="1" thickTop="1" thickBot="1" x14ac:dyDescent="0.45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49999999999999" customHeight="1" thickBot="1" x14ac:dyDescent="0.45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49999999999999" customHeight="1" thickTop="1" thickBot="1" x14ac:dyDescent="0.45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49999999999999" customHeight="1" thickBot="1" x14ac:dyDescent="0.45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49999999999999" customHeight="1" thickTop="1" thickBot="1" x14ac:dyDescent="0.45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Superb</cp:lastModifiedBy>
  <dcterms:created xsi:type="dcterms:W3CDTF">2015-06-05T18:19:00Z</dcterms:created>
  <dcterms:modified xsi:type="dcterms:W3CDTF">2022-08-30T16:42:37Z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