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4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5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efuh\workspace\interpretability-of-source-code-transformers\POS Code\Experiments\attachments\"/>
    </mc:Choice>
  </mc:AlternateContent>
  <xr:revisionPtr revIDLastSave="0" documentId="13_ncr:1_{02BF2549-C2CB-41D9-9280-F84FC0A0ED49}" xr6:coauthVersionLast="36" xr6:coauthVersionMax="47" xr10:uidLastSave="{00000000-0000-0000-0000-000000000000}"/>
  <bookViews>
    <workbookView xWindow="0" yWindow="495" windowWidth="35835" windowHeight="20625" tabRatio="815" activeTab="2" xr2:uid="{BEC22610-DBDE-49A5-ABDC-7DB261D6BA7F}"/>
  </bookViews>
  <sheets>
    <sheet name="POSSummaryPy" sheetId="3" r:id="rId1"/>
    <sheet name="POSSummaryJava" sheetId="12" r:id="rId2"/>
    <sheet name="DefDetSummary" sheetId="6" r:id="rId3"/>
    <sheet name="CloneDetSummary" sheetId="10" r:id="rId4"/>
    <sheet name="CodeSearch" sheetId="11" r:id="rId5"/>
    <sheet name="POSLayerwisePy" sheetId="5" r:id="rId6"/>
    <sheet name="POSLayerwiseJava" sheetId="13" r:id="rId7"/>
    <sheet name="CloneDetecLayerwise" sheetId="7" r:id="rId8"/>
    <sheet name="CodeSearchLayerwise" sheetId="8" r:id="rId9"/>
    <sheet name="DefDectLayerwise" sheetId="9" r:id="rId1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" i="11" l="1"/>
  <c r="H11" i="11"/>
  <c r="G10" i="11"/>
  <c r="G11" i="11"/>
  <c r="F10" i="11"/>
  <c r="F11" i="11"/>
  <c r="E10" i="11"/>
  <c r="E11" i="11"/>
  <c r="H10" i="6"/>
  <c r="H11" i="6"/>
  <c r="G10" i="6"/>
  <c r="G11" i="6"/>
  <c r="F10" i="6"/>
  <c r="F11" i="6"/>
  <c r="E10" i="6"/>
  <c r="E11" i="6"/>
  <c r="H6" i="11" l="1"/>
  <c r="H7" i="11"/>
  <c r="H15" i="11"/>
  <c r="H16" i="11"/>
  <c r="H20" i="11"/>
  <c r="H21" i="11"/>
  <c r="H18" i="11"/>
  <c r="H26" i="11"/>
  <c r="H27" i="11"/>
  <c r="G6" i="11"/>
  <c r="G7" i="11"/>
  <c r="G15" i="11"/>
  <c r="G16" i="11"/>
  <c r="G20" i="11"/>
  <c r="G21" i="11"/>
  <c r="G18" i="11"/>
  <c r="G26" i="11"/>
  <c r="G27" i="11"/>
  <c r="F6" i="11"/>
  <c r="F7" i="11"/>
  <c r="F15" i="11"/>
  <c r="F16" i="11"/>
  <c r="F26" i="11"/>
  <c r="F27" i="11"/>
  <c r="F20" i="11"/>
  <c r="F18" i="11"/>
  <c r="F21" i="11" s="1"/>
  <c r="E15" i="11"/>
  <c r="E16" i="11"/>
  <c r="E6" i="11"/>
  <c r="E7" i="11"/>
  <c r="E26" i="11"/>
  <c r="E27" i="11"/>
  <c r="E20" i="11"/>
  <c r="E18" i="11"/>
  <c r="E21" i="11" s="1"/>
  <c r="L20" i="11" l="1"/>
  <c r="L18" i="11"/>
  <c r="L21" i="11" s="1"/>
  <c r="K20" i="11"/>
  <c r="K18" i="11"/>
  <c r="K21" i="11" s="1"/>
  <c r="J20" i="11"/>
  <c r="J21" i="11"/>
  <c r="I20" i="11"/>
  <c r="I18" i="11"/>
  <c r="I21" i="11" s="1"/>
  <c r="D20" i="11"/>
  <c r="D18" i="11"/>
  <c r="D21" i="11" s="1"/>
  <c r="C20" i="11"/>
  <c r="C18" i="11"/>
  <c r="C21" i="11" s="1"/>
  <c r="H20" i="10"/>
  <c r="H21" i="10"/>
  <c r="H18" i="10"/>
  <c r="G20" i="10" l="1"/>
  <c r="G18" i="10"/>
  <c r="G21" i="10" s="1"/>
  <c r="F20" i="10"/>
  <c r="F18" i="10"/>
  <c r="F21" i="10" s="1"/>
  <c r="E20" i="10"/>
  <c r="E18" i="10"/>
  <c r="E21" i="10" s="1"/>
  <c r="D20" i="10"/>
  <c r="D18" i="10"/>
  <c r="D21" i="10" s="1"/>
  <c r="C20" i="10"/>
  <c r="C18" i="10"/>
  <c r="C21" i="10" s="1"/>
  <c r="L20" i="6"/>
  <c r="L18" i="6"/>
  <c r="L21" i="6" s="1"/>
  <c r="K19" i="6"/>
  <c r="K20" i="6" s="1"/>
  <c r="K18" i="6"/>
  <c r="K21" i="6" s="1"/>
  <c r="J20" i="6"/>
  <c r="J18" i="6"/>
  <c r="J21" i="6" s="1"/>
  <c r="I20" i="6"/>
  <c r="I18" i="6"/>
  <c r="I21" i="6" s="1"/>
  <c r="H20" i="6"/>
  <c r="H18" i="6"/>
  <c r="H21" i="6" s="1"/>
  <c r="G20" i="6"/>
  <c r="G18" i="6"/>
  <c r="G21" i="6" s="1"/>
  <c r="F20" i="6"/>
  <c r="F18" i="6"/>
  <c r="F21" i="6" s="1"/>
  <c r="E20" i="6"/>
  <c r="E18" i="6"/>
  <c r="E21" i="6" s="1"/>
  <c r="D20" i="6"/>
  <c r="D18" i="6"/>
  <c r="D21" i="6" s="1"/>
  <c r="C20" i="6"/>
  <c r="C18" i="6"/>
  <c r="C21" i="6" s="1"/>
  <c r="L10" i="11" l="1"/>
  <c r="L11" i="11"/>
  <c r="K10" i="11"/>
  <c r="K11" i="11"/>
  <c r="J10" i="11"/>
  <c r="J11" i="11"/>
  <c r="I10" i="11"/>
  <c r="I11" i="11"/>
  <c r="D10" i="11"/>
  <c r="D11" i="11"/>
  <c r="C11" i="11"/>
  <c r="C10" i="11"/>
  <c r="H10" i="10"/>
  <c r="H11" i="10"/>
  <c r="G10" i="10"/>
  <c r="G11" i="10"/>
  <c r="F10" i="10"/>
  <c r="F11" i="10"/>
  <c r="E10" i="10"/>
  <c r="E11" i="10"/>
  <c r="D10" i="10"/>
  <c r="D11" i="10"/>
  <c r="C11" i="10"/>
  <c r="C10" i="10"/>
  <c r="L10" i="6" l="1"/>
  <c r="L11" i="6"/>
  <c r="K10" i="6"/>
  <c r="K11" i="6"/>
  <c r="J10" i="6"/>
  <c r="J11" i="6"/>
  <c r="I10" i="6"/>
  <c r="I11" i="6"/>
  <c r="D10" i="6"/>
  <c r="D11" i="6"/>
  <c r="C11" i="6"/>
  <c r="C10" i="6"/>
  <c r="E12" i="12" l="1"/>
  <c r="F12" i="12"/>
  <c r="G12" i="12"/>
  <c r="H12" i="12"/>
  <c r="I12" i="12"/>
  <c r="J12" i="12"/>
  <c r="K12" i="12"/>
  <c r="L12" i="12"/>
  <c r="M12" i="12"/>
  <c r="N12" i="12"/>
  <c r="E13" i="12"/>
  <c r="F13" i="12"/>
  <c r="G13" i="12"/>
  <c r="H13" i="12"/>
  <c r="I13" i="12"/>
  <c r="J13" i="12"/>
  <c r="K13" i="12"/>
  <c r="L13" i="12"/>
  <c r="M13" i="12"/>
  <c r="N13" i="12"/>
  <c r="E8" i="12"/>
  <c r="F8" i="12"/>
  <c r="G8" i="12"/>
  <c r="H8" i="12"/>
  <c r="I8" i="12"/>
  <c r="J8" i="12"/>
  <c r="K8" i="12"/>
  <c r="L8" i="12"/>
  <c r="M8" i="12"/>
  <c r="N8" i="12"/>
  <c r="E9" i="12"/>
  <c r="F9" i="12"/>
  <c r="G9" i="12"/>
  <c r="H9" i="12"/>
  <c r="I9" i="12"/>
  <c r="J9" i="12"/>
  <c r="K9" i="12"/>
  <c r="L9" i="12"/>
  <c r="M9" i="12"/>
  <c r="N9" i="12"/>
  <c r="E17" i="12"/>
  <c r="F17" i="12"/>
  <c r="G17" i="12"/>
  <c r="H17" i="12"/>
  <c r="I17" i="12"/>
  <c r="J17" i="12"/>
  <c r="K17" i="12"/>
  <c r="L17" i="12"/>
  <c r="M17" i="12"/>
  <c r="N17" i="12"/>
  <c r="E18" i="12"/>
  <c r="F18" i="12"/>
  <c r="G18" i="12"/>
  <c r="H18" i="12"/>
  <c r="I18" i="12"/>
  <c r="J18" i="12"/>
  <c r="K18" i="12"/>
  <c r="L18" i="12"/>
  <c r="M18" i="12"/>
  <c r="N18" i="12"/>
  <c r="D30" i="12"/>
  <c r="E30" i="12"/>
  <c r="F30" i="12"/>
  <c r="G30" i="12"/>
  <c r="H30" i="12"/>
  <c r="I30" i="12"/>
  <c r="J30" i="12"/>
  <c r="K30" i="12"/>
  <c r="L30" i="12"/>
  <c r="M30" i="12"/>
  <c r="N30" i="12"/>
  <c r="D31" i="12"/>
  <c r="E31" i="12"/>
  <c r="F31" i="12"/>
  <c r="G31" i="12"/>
  <c r="H31" i="12"/>
  <c r="I31" i="12"/>
  <c r="J31" i="12"/>
  <c r="K31" i="12"/>
  <c r="L31" i="12"/>
  <c r="M31" i="12"/>
  <c r="N31" i="12"/>
  <c r="D23" i="12"/>
  <c r="E23" i="12"/>
  <c r="F23" i="12"/>
  <c r="G23" i="12"/>
  <c r="H23" i="12"/>
  <c r="I23" i="12"/>
  <c r="J23" i="12"/>
  <c r="K23" i="12"/>
  <c r="L23" i="12"/>
  <c r="M23" i="12"/>
  <c r="N23" i="12"/>
  <c r="D24" i="12"/>
  <c r="E24" i="12"/>
  <c r="F24" i="12"/>
  <c r="G24" i="12"/>
  <c r="H24" i="12"/>
  <c r="I24" i="12"/>
  <c r="J24" i="12"/>
  <c r="K24" i="12"/>
  <c r="L24" i="12"/>
  <c r="M24" i="12"/>
  <c r="N24" i="12"/>
  <c r="D17" i="12"/>
  <c r="D18" i="12"/>
  <c r="D12" i="12"/>
  <c r="D13" i="12"/>
  <c r="D9" i="12"/>
  <c r="D8" i="12"/>
  <c r="C31" i="12"/>
  <c r="C30" i="12"/>
  <c r="C24" i="12"/>
  <c r="C23" i="12"/>
  <c r="C18" i="12"/>
  <c r="C17" i="12"/>
  <c r="C13" i="12"/>
  <c r="C12" i="12"/>
  <c r="C9" i="12"/>
  <c r="C8" i="12"/>
  <c r="N30" i="3" l="1"/>
  <c r="N31" i="3"/>
  <c r="N23" i="3"/>
  <c r="N24" i="3"/>
  <c r="N17" i="3"/>
  <c r="N18" i="3"/>
  <c r="N12" i="3"/>
  <c r="N13" i="3"/>
  <c r="N8" i="3"/>
  <c r="N9" i="3"/>
  <c r="M30" i="3"/>
  <c r="M31" i="3"/>
  <c r="M23" i="3"/>
  <c r="M24" i="3"/>
  <c r="M17" i="3"/>
  <c r="M18" i="3"/>
  <c r="M13" i="3"/>
  <c r="M12" i="3"/>
  <c r="M9" i="3"/>
  <c r="M8" i="3"/>
  <c r="L31" i="3"/>
  <c r="L30" i="3"/>
  <c r="L24" i="3"/>
  <c r="L23" i="3"/>
  <c r="L18" i="3"/>
  <c r="L17" i="3"/>
  <c r="L13" i="3"/>
  <c r="L12" i="3"/>
  <c r="L9" i="3"/>
  <c r="L8" i="3"/>
  <c r="K31" i="3"/>
  <c r="K30" i="3"/>
  <c r="K24" i="3"/>
  <c r="K23" i="3"/>
  <c r="K18" i="3"/>
  <c r="K17" i="3"/>
  <c r="K13" i="3"/>
  <c r="K12" i="3"/>
  <c r="K9" i="3"/>
  <c r="K8" i="3"/>
  <c r="J31" i="3"/>
  <c r="J30" i="3"/>
  <c r="J24" i="3"/>
  <c r="J23" i="3"/>
  <c r="J18" i="3"/>
  <c r="J17" i="3"/>
  <c r="J13" i="3"/>
  <c r="J12" i="3"/>
  <c r="J9" i="3"/>
  <c r="J8" i="3"/>
  <c r="I31" i="3"/>
  <c r="I30" i="3"/>
  <c r="I24" i="3"/>
  <c r="I23" i="3"/>
  <c r="I18" i="3"/>
  <c r="I17" i="3"/>
  <c r="I13" i="3"/>
  <c r="I12" i="3"/>
  <c r="I9" i="3"/>
  <c r="I8" i="3"/>
  <c r="H31" i="3"/>
  <c r="H30" i="3"/>
  <c r="H24" i="3"/>
  <c r="H23" i="3"/>
  <c r="H18" i="3"/>
  <c r="H17" i="3"/>
  <c r="H13" i="3"/>
  <c r="H12" i="3"/>
  <c r="H9" i="3"/>
  <c r="H8" i="3"/>
  <c r="G31" i="3"/>
  <c r="G30" i="3"/>
  <c r="G24" i="3"/>
  <c r="G23" i="3"/>
  <c r="G18" i="3"/>
  <c r="G17" i="3"/>
  <c r="G13" i="3"/>
  <c r="G12" i="3"/>
  <c r="G9" i="3"/>
  <c r="G8" i="3"/>
  <c r="F31" i="3"/>
  <c r="F30" i="3"/>
  <c r="F24" i="3"/>
  <c r="F23" i="3"/>
  <c r="F18" i="3"/>
  <c r="F17" i="3"/>
  <c r="F13" i="3"/>
  <c r="F12" i="3"/>
  <c r="F9" i="3"/>
  <c r="F8" i="3"/>
  <c r="E31" i="3"/>
  <c r="E30" i="3"/>
  <c r="E24" i="3"/>
  <c r="E23" i="3"/>
  <c r="E18" i="3"/>
  <c r="E17" i="3"/>
  <c r="E13" i="3"/>
  <c r="E12" i="3"/>
  <c r="E9" i="3"/>
  <c r="E8" i="3"/>
  <c r="D31" i="3"/>
  <c r="D30" i="3"/>
  <c r="D24" i="3"/>
  <c r="C24" i="3"/>
  <c r="D23" i="3"/>
  <c r="D18" i="3"/>
  <c r="C18" i="3"/>
  <c r="D17" i="3"/>
  <c r="D13" i="3"/>
  <c r="C13" i="3"/>
  <c r="D12" i="3"/>
  <c r="D9" i="3"/>
  <c r="C9" i="3"/>
  <c r="D8" i="3"/>
  <c r="C31" i="3"/>
  <c r="C30" i="3"/>
  <c r="C23" i="3"/>
  <c r="C17" i="3"/>
  <c r="C12" i="3"/>
  <c r="C8" i="3"/>
  <c r="K16" i="11" l="1"/>
  <c r="K15" i="11"/>
  <c r="K7" i="11"/>
  <c r="K6" i="11"/>
  <c r="K27" i="11"/>
  <c r="K26" i="11"/>
  <c r="J16" i="11"/>
  <c r="J15" i="11"/>
  <c r="J7" i="11"/>
  <c r="J6" i="11"/>
  <c r="J27" i="11"/>
  <c r="J26" i="11"/>
  <c r="C16" i="11"/>
  <c r="C15" i="11"/>
  <c r="C7" i="11"/>
  <c r="C6" i="11"/>
  <c r="C27" i="11"/>
  <c r="C26" i="11"/>
  <c r="L16" i="11" l="1"/>
  <c r="L15" i="11"/>
  <c r="L7" i="11"/>
  <c r="L6" i="11"/>
  <c r="L27" i="11"/>
  <c r="L26" i="11"/>
  <c r="I16" i="11"/>
  <c r="I15" i="11"/>
  <c r="I7" i="11"/>
  <c r="I6" i="11"/>
  <c r="I27" i="11"/>
  <c r="I26" i="11"/>
  <c r="D16" i="11"/>
  <c r="D15" i="11"/>
  <c r="D7" i="11"/>
  <c r="D6" i="11"/>
  <c r="D27" i="11"/>
  <c r="D26" i="11"/>
  <c r="H16" i="10" l="1"/>
  <c r="H15" i="10"/>
  <c r="H7" i="10"/>
  <c r="H6" i="10"/>
  <c r="H27" i="10"/>
  <c r="H26" i="10"/>
  <c r="G16" i="10"/>
  <c r="G15" i="10"/>
  <c r="G7" i="10"/>
  <c r="G6" i="10"/>
  <c r="G27" i="10"/>
  <c r="G26" i="10"/>
  <c r="F16" i="10"/>
  <c r="F15" i="10"/>
  <c r="F7" i="10"/>
  <c r="F6" i="10"/>
  <c r="F27" i="10"/>
  <c r="F26" i="10"/>
  <c r="E16" i="10"/>
  <c r="E15" i="10"/>
  <c r="E7" i="10"/>
  <c r="E6" i="10"/>
  <c r="E27" i="10"/>
  <c r="E26" i="10"/>
  <c r="D16" i="10"/>
  <c r="D15" i="10"/>
  <c r="D7" i="10"/>
  <c r="D6" i="10"/>
  <c r="D27" i="10"/>
  <c r="D26" i="10"/>
  <c r="C27" i="10"/>
  <c r="C26" i="10"/>
  <c r="C16" i="10" l="1"/>
  <c r="C15" i="10"/>
  <c r="C7" i="10"/>
  <c r="C6" i="10"/>
  <c r="L27" i="6" l="1"/>
  <c r="K27" i="6"/>
  <c r="J27" i="6"/>
  <c r="I27" i="6"/>
  <c r="H27" i="6"/>
  <c r="G27" i="6"/>
  <c r="F27" i="6"/>
  <c r="E27" i="6"/>
  <c r="D27" i="6"/>
  <c r="C27" i="6"/>
  <c r="L26" i="6"/>
  <c r="K26" i="6"/>
  <c r="J26" i="6"/>
  <c r="I26" i="6"/>
  <c r="H26" i="6"/>
  <c r="G26" i="6"/>
  <c r="F26" i="6"/>
  <c r="E26" i="6"/>
  <c r="D26" i="6"/>
  <c r="C26" i="6"/>
  <c r="L16" i="6"/>
  <c r="K16" i="6"/>
  <c r="J16" i="6"/>
  <c r="I16" i="6"/>
  <c r="H16" i="6"/>
  <c r="G16" i="6"/>
  <c r="F16" i="6"/>
  <c r="E16" i="6"/>
  <c r="D16" i="6"/>
  <c r="C16" i="6"/>
  <c r="L15" i="6"/>
  <c r="K15" i="6"/>
  <c r="J15" i="6"/>
  <c r="I15" i="6"/>
  <c r="H15" i="6"/>
  <c r="G15" i="6"/>
  <c r="F15" i="6"/>
  <c r="E15" i="6"/>
  <c r="D15" i="6"/>
  <c r="C15" i="6"/>
  <c r="L7" i="6"/>
  <c r="K7" i="6"/>
  <c r="J7" i="6"/>
  <c r="I7" i="6"/>
  <c r="H7" i="6"/>
  <c r="G7" i="6"/>
  <c r="F7" i="6"/>
  <c r="E7" i="6"/>
  <c r="D7" i="6"/>
  <c r="C7" i="6"/>
  <c r="L6" i="6"/>
  <c r="K6" i="6"/>
  <c r="J6" i="6"/>
  <c r="I6" i="6"/>
  <c r="H6" i="6"/>
  <c r="G6" i="6"/>
  <c r="F6" i="6"/>
  <c r="E6" i="6"/>
  <c r="D6" i="6"/>
  <c r="C6" i="6"/>
</calcChain>
</file>

<file path=xl/sharedStrings.xml><?xml version="1.0" encoding="utf-8"?>
<sst xmlns="http://schemas.openxmlformats.org/spreadsheetml/2006/main" count="706" uniqueCount="64">
  <si>
    <t>Selection</t>
  </si>
  <si>
    <t>original # of neurons</t>
  </si>
  <si>
    <t>Baseline accuracy</t>
  </si>
  <si>
    <t>None</t>
  </si>
  <si>
    <t># of neurons</t>
  </si>
  <si>
    <t>Accuracy</t>
  </si>
  <si>
    <t>LCA</t>
  </si>
  <si>
    <t>Neuron reduction</t>
  </si>
  <si>
    <t>Probeless</t>
  </si>
  <si>
    <t>Clustering threshold</t>
  </si>
  <si>
    <t>CC</t>
  </si>
  <si>
    <t>Layer Selection</t>
  </si>
  <si>
    <t>Performance layer delta</t>
  </si>
  <si>
    <t>Performance delta</t>
  </si>
  <si>
    <t>Layerwise
(LS)</t>
  </si>
  <si>
    <t>LS+CC+LCA</t>
  </si>
  <si>
    <t>BERT</t>
  </si>
  <si>
    <t>CodeBERT</t>
  </si>
  <si>
    <t>2-1</t>
  </si>
  <si>
    <t>CodeBERTa</t>
  </si>
  <si>
    <t>CodeGPTJava</t>
  </si>
  <si>
    <t>CodeGPTJavaAdapted</t>
  </si>
  <si>
    <t>CodeGPTPy</t>
  </si>
  <si>
    <t>CodeGPTPyAdapted</t>
  </si>
  <si>
    <t>GPT2</t>
  </si>
  <si>
    <t>GraphCodeBERT</t>
  </si>
  <si>
    <t>JavaBERT</t>
  </si>
  <si>
    <t>RoBERTa</t>
  </si>
  <si>
    <t>UniXCoder</t>
  </si>
  <si>
    <t>3-1</t>
  </si>
  <si>
    <t>1-1</t>
  </si>
  <si>
    <t>Independent</t>
  </si>
  <si>
    <t>Incremental</t>
  </si>
  <si>
    <t>Layer</t>
  </si>
  <si>
    <t>NA</t>
  </si>
  <si>
    <t>0-11</t>
  </si>
  <si>
    <t>0-12</t>
  </si>
  <si>
    <t>0-0</t>
  </si>
  <si>
    <t>0-8</t>
  </si>
  <si>
    <t>0-3</t>
  </si>
  <si>
    <t>Oracle</t>
  </si>
  <si>
    <t>Diff.</t>
  </si>
  <si>
    <t>0-4</t>
  </si>
  <si>
    <t>0-1</t>
  </si>
  <si>
    <t>0-7</t>
  </si>
  <si>
    <t>CB</t>
  </si>
  <si>
    <t>CGJ</t>
  </si>
  <si>
    <t>CGJA</t>
  </si>
  <si>
    <t>CGP</t>
  </si>
  <si>
    <t>CGPA</t>
  </si>
  <si>
    <t>GCB</t>
  </si>
  <si>
    <t>JB</t>
  </si>
  <si>
    <t>UC</t>
  </si>
  <si>
    <t>CBa</t>
  </si>
  <si>
    <t>f1</t>
  </si>
  <si>
    <t>RBa</t>
  </si>
  <si>
    <t>0-6</t>
  </si>
  <si>
    <t>CodeGPTJavaAdapeted</t>
  </si>
  <si>
    <t>CodeGPTPyAdapeted</t>
  </si>
  <si>
    <t>0-2</t>
  </si>
  <si>
    <t>Baseline f1</t>
  </si>
  <si>
    <t>0-10</t>
  </si>
  <si>
    <t>0-5</t>
  </si>
  <si>
    <t>0-9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</si>
</sst>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000"/>
    <numFmt numFmtId="166" formatCode="0.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  <family val="2"/>
    </font>
    <font>
      <sz val="11"/>
      <color rgb="FFD4D4D4"/>
      <name val="Consolas"/>
      <family val="3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76">
    <xf numFmtId="0" fontId="0" fillId="0" borderId="0" xfId="0"/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0" fontId="0" fillId="0" borderId="5" xfId="0" applyNumberFormat="1" applyBorder="1" applyAlignment="1">
      <alignment horizontal="center" vertical="center"/>
    </xf>
    <xf numFmtId="10" fontId="0" fillId="0" borderId="6" xfId="0" applyNumberFormat="1" applyBorder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0" fillId="0" borderId="8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8" xfId="0" applyNumberFormat="1" applyBorder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0" fontId="1" fillId="0" borderId="8" xfId="0" applyNumberFormat="1" applyFont="1" applyBorder="1" applyAlignment="1">
      <alignment horizontal="center" vertical="center"/>
    </xf>
    <xf numFmtId="10" fontId="1" fillId="0" borderId="6" xfId="0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164" fontId="0" fillId="0" borderId="0" xfId="0" applyNumberFormat="1" applyAlignment="1">
      <alignment horizontal="center" vertical="center"/>
    </xf>
    <xf numFmtId="10" fontId="0" fillId="0" borderId="2" xfId="0" applyNumberForma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5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164" fontId="0" fillId="0" borderId="0" xfId="0" applyNumberFormat="1" applyFont="1" applyAlignment="1">
      <alignment horizontal="center" vertical="center"/>
    </xf>
    <xf numFmtId="164" fontId="0" fillId="0" borderId="8" xfId="0" applyNumberFormat="1" applyFont="1" applyBorder="1" applyAlignment="1">
      <alignment horizontal="center" vertical="center"/>
    </xf>
    <xf numFmtId="10" fontId="0" fillId="0" borderId="6" xfId="0" applyNumberFormat="1" applyFont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4" fontId="1" fillId="0" borderId="8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 applyBorder="1" applyAlignment="1">
      <alignment horizontal="center" vertical="center"/>
    </xf>
    <xf numFmtId="10" fontId="0" fillId="0" borderId="8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0" fontId="1" fillId="0" borderId="0" xfId="0" applyNumberFormat="1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166" fontId="0" fillId="0" borderId="2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1" fontId="0" fillId="0" borderId="0" xfId="0" applyNumberFormat="1" applyFont="1" applyBorder="1" applyAlignment="1">
      <alignment horizontal="center" vertical="center"/>
    </xf>
    <xf numFmtId="10" fontId="0" fillId="0" borderId="0" xfId="0" applyNumberFormat="1" applyFont="1" applyBorder="1" applyAlignment="1">
      <alignment horizontal="center" vertical="center"/>
    </xf>
    <xf numFmtId="1" fontId="0" fillId="0" borderId="3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1" fontId="0" fillId="0" borderId="8" xfId="0" applyNumberFormat="1" applyFont="1" applyBorder="1" applyAlignment="1">
      <alignment horizontal="center" vertical="center"/>
    </xf>
    <xf numFmtId="164" fontId="0" fillId="0" borderId="0" xfId="0" applyNumberFormat="1" applyFont="1" applyBorder="1" applyAlignment="1">
      <alignment horizontal="center" vertical="center"/>
    </xf>
    <xf numFmtId="164" fontId="1" fillId="0" borderId="0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POSLayerwisePy!$B$64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POSLayerwisePy!$A$65:$A$77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POSLayerwisePy!$B$65:$B$77</c:f>
              <c:numCache>
                <c:formatCode>0.0000000</c:formatCode>
                <c:ptCount val="13"/>
                <c:pt idx="0">
                  <c:v>0.83698630136986296</c:v>
                </c:pt>
                <c:pt idx="1">
                  <c:v>0.93561643835616404</c:v>
                </c:pt>
                <c:pt idx="2">
                  <c:v>0.98424657534246496</c:v>
                </c:pt>
                <c:pt idx="3">
                  <c:v>0.90068493150684903</c:v>
                </c:pt>
                <c:pt idx="4">
                  <c:v>0.96095890410958895</c:v>
                </c:pt>
                <c:pt idx="5">
                  <c:v>0.95958904109589005</c:v>
                </c:pt>
                <c:pt idx="6">
                  <c:v>0.95068493150684896</c:v>
                </c:pt>
                <c:pt idx="7">
                  <c:v>0.94863013698630105</c:v>
                </c:pt>
                <c:pt idx="8">
                  <c:v>0.92465753424657504</c:v>
                </c:pt>
                <c:pt idx="9">
                  <c:v>0.943150684931506</c:v>
                </c:pt>
                <c:pt idx="10">
                  <c:v>0.94246575342465699</c:v>
                </c:pt>
                <c:pt idx="11">
                  <c:v>0.94383561643835601</c:v>
                </c:pt>
                <c:pt idx="12">
                  <c:v>0.94178082191780799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7F-2C42-AEBC-958A53F9DCFD}"/>
            </c:ext>
          </c:extLst>
        </c:ser>
        <c:ser>
          <c:idx val="1"/>
          <c:order val="1"/>
          <c:tx>
            <c:strRef>
              <c:f>POSLayerwisePy!$C$64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POSLayerwisePy!$A$65:$A$77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POSLayerwisePy!$C$65:$C$77</c:f>
              <c:numCache>
                <c:formatCode>0.0000000</c:formatCode>
                <c:ptCount val="13"/>
                <c:pt idx="0">
                  <c:v>0.85958904109588996</c:v>
                </c:pt>
                <c:pt idx="1">
                  <c:v>0.89863013698630101</c:v>
                </c:pt>
                <c:pt idx="2">
                  <c:v>0.96027397260273895</c:v>
                </c:pt>
                <c:pt idx="3">
                  <c:v>0.954109589041095</c:v>
                </c:pt>
                <c:pt idx="4">
                  <c:v>0.96095890410958895</c:v>
                </c:pt>
                <c:pt idx="5">
                  <c:v>0.96917808219178003</c:v>
                </c:pt>
                <c:pt idx="6">
                  <c:v>0.97260273972602695</c:v>
                </c:pt>
                <c:pt idx="7">
                  <c:v>0.97397260273972597</c:v>
                </c:pt>
                <c:pt idx="8">
                  <c:v>0.95821917808219104</c:v>
                </c:pt>
                <c:pt idx="9">
                  <c:v>0.95136986301369797</c:v>
                </c:pt>
                <c:pt idx="10">
                  <c:v>0.98013698630136903</c:v>
                </c:pt>
                <c:pt idx="11">
                  <c:v>0.977397260273972</c:v>
                </c:pt>
                <c:pt idx="12">
                  <c:v>0.96027397260273895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7F-2C42-AEBC-958A53F9DCFD}"/>
            </c:ext>
          </c:extLst>
        </c:ser>
        <c:ser>
          <c:idx val="2"/>
          <c:order val="2"/>
          <c:tx>
            <c:strRef>
              <c:f>POSLayerwisePy!$D$64</c:f>
              <c:strCache>
                <c:ptCount val="1"/>
                <c:pt idx="0">
                  <c:v>CGPA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POSLayerwisePy!$A$65:$A$77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POSLayerwisePy!$D$65:$D$77</c:f>
              <c:numCache>
                <c:formatCode>0.0000000</c:formatCode>
                <c:ptCount val="13"/>
                <c:pt idx="0">
                  <c:v>0.81643835616438298</c:v>
                </c:pt>
                <c:pt idx="1">
                  <c:v>0.89246575342465695</c:v>
                </c:pt>
                <c:pt idx="2">
                  <c:v>0.91643835616438296</c:v>
                </c:pt>
                <c:pt idx="3">
                  <c:v>0.93082191780821899</c:v>
                </c:pt>
                <c:pt idx="4">
                  <c:v>0.90684931506849298</c:v>
                </c:pt>
                <c:pt idx="5">
                  <c:v>0.95821917808219104</c:v>
                </c:pt>
                <c:pt idx="6">
                  <c:v>0.954109589041095</c:v>
                </c:pt>
                <c:pt idx="7">
                  <c:v>0.96095890410958895</c:v>
                </c:pt>
                <c:pt idx="8">
                  <c:v>0.97123287671232805</c:v>
                </c:pt>
                <c:pt idx="9">
                  <c:v>0.98356164383561595</c:v>
                </c:pt>
                <c:pt idx="10">
                  <c:v>0.99383561643835605</c:v>
                </c:pt>
                <c:pt idx="11">
                  <c:v>0.99041095890410902</c:v>
                </c:pt>
                <c:pt idx="12">
                  <c:v>0.99863013698630099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7F-2C42-AEBC-958A53F9DCFD}"/>
            </c:ext>
          </c:extLst>
        </c:ser>
        <c:ser>
          <c:idx val="3"/>
          <c:order val="3"/>
          <c:tx>
            <c:strRef>
              <c:f>POSLayerwisePy!$E$64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POSLayerwisePy!$A$65:$A$77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POSLayerwisePy!$E$65:$E$77</c:f>
              <c:numCache>
                <c:formatCode>0.0000000</c:formatCode>
                <c:ptCount val="13"/>
                <c:pt idx="0">
                  <c:v>0.91780821917808197</c:v>
                </c:pt>
                <c:pt idx="1">
                  <c:v>0.92945205479451998</c:v>
                </c:pt>
                <c:pt idx="2">
                  <c:v>0.93561643835616404</c:v>
                </c:pt>
                <c:pt idx="3">
                  <c:v>0.95</c:v>
                </c:pt>
                <c:pt idx="4">
                  <c:v>0.95205479452054798</c:v>
                </c:pt>
                <c:pt idx="5">
                  <c:v>0.95342465753424599</c:v>
                </c:pt>
                <c:pt idx="6">
                  <c:v>0.954794520547945</c:v>
                </c:pt>
                <c:pt idx="7">
                  <c:v>0.95068493150684896</c:v>
                </c:pt>
                <c:pt idx="8">
                  <c:v>0.77397260273972601</c:v>
                </c:pt>
                <c:pt idx="9">
                  <c:v>0.76986301369862997</c:v>
                </c:pt>
                <c:pt idx="10">
                  <c:v>0.77397260273972601</c:v>
                </c:pt>
                <c:pt idx="11">
                  <c:v>0.77534246575342403</c:v>
                </c:pt>
                <c:pt idx="12">
                  <c:v>0.90342465753424595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87F-2C42-AEBC-958A53F9DC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8310543"/>
        <c:axId val="708292559"/>
      </c:lineChart>
      <c:catAx>
        <c:axId val="708310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292559"/>
        <c:crosses val="autoZero"/>
        <c:auto val="1"/>
        <c:lblAlgn val="ctr"/>
        <c:lblOffset val="100"/>
        <c:noMultiLvlLbl val="0"/>
      </c:catAx>
      <c:valAx>
        <c:axId val="708292559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310543"/>
        <c:crosses val="autoZero"/>
        <c:crossBetween val="between"/>
        <c:minorUnit val="4.0000000000000008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CloneDetecLayerwise!$B$36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CloneDetecLayerwise!$A$37:$A$49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CloneDetecLayerwise!$B$37:$B$49</c:f>
              <c:numCache>
                <c:formatCode>General</c:formatCode>
                <c:ptCount val="13"/>
                <c:pt idx="0">
                  <c:v>0</c:v>
                </c:pt>
                <c:pt idx="1">
                  <c:v>0.69541699999999995</c:v>
                </c:pt>
                <c:pt idx="2">
                  <c:v>0.66767299999999996</c:v>
                </c:pt>
                <c:pt idx="3">
                  <c:v>0.66745600000000005</c:v>
                </c:pt>
                <c:pt idx="4">
                  <c:v>0.669076</c:v>
                </c:pt>
                <c:pt idx="5">
                  <c:v>0.61924000000000001</c:v>
                </c:pt>
                <c:pt idx="6">
                  <c:v>0.58378399999999997</c:v>
                </c:pt>
                <c:pt idx="7">
                  <c:v>0.54302099999999998</c:v>
                </c:pt>
                <c:pt idx="8">
                  <c:v>0.48005999999999999</c:v>
                </c:pt>
                <c:pt idx="9">
                  <c:v>0.51118699999999995</c:v>
                </c:pt>
                <c:pt idx="10">
                  <c:v>0.491172</c:v>
                </c:pt>
                <c:pt idx="11">
                  <c:v>0.517675</c:v>
                </c:pt>
                <c:pt idx="12">
                  <c:v>0.33219399999999999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D4-034A-98D6-A8EDDE95BCBF}"/>
            </c:ext>
          </c:extLst>
        </c:ser>
        <c:ser>
          <c:idx val="2"/>
          <c:order val="1"/>
          <c:tx>
            <c:strRef>
              <c:f>CloneDetecLayerwise!$C$36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CloneDetecLayerwise!$A$37:$A$49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CloneDetecLayerwise!$C$37:$C$49</c:f>
              <c:numCache>
                <c:formatCode>General</c:formatCode>
                <c:ptCount val="13"/>
                <c:pt idx="0">
                  <c:v>0</c:v>
                </c:pt>
                <c:pt idx="1">
                  <c:v>0.66893400000000003</c:v>
                </c:pt>
                <c:pt idx="2">
                  <c:v>0.70960599999999996</c:v>
                </c:pt>
                <c:pt idx="3">
                  <c:v>0.71426400000000001</c:v>
                </c:pt>
                <c:pt idx="4">
                  <c:v>0.71233500000000005</c:v>
                </c:pt>
                <c:pt idx="5">
                  <c:v>0.69982599999999995</c:v>
                </c:pt>
                <c:pt idx="6">
                  <c:v>0.68592900000000001</c:v>
                </c:pt>
                <c:pt idx="7">
                  <c:v>0.703457</c:v>
                </c:pt>
                <c:pt idx="8">
                  <c:v>0.70218199999999997</c:v>
                </c:pt>
                <c:pt idx="9">
                  <c:v>0.70156200000000002</c:v>
                </c:pt>
                <c:pt idx="10">
                  <c:v>0.70720899999999998</c:v>
                </c:pt>
                <c:pt idx="11">
                  <c:v>0.71660900000000005</c:v>
                </c:pt>
                <c:pt idx="12">
                  <c:v>0.722522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D4-034A-98D6-A8EDDE95BC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7331040"/>
        <c:axId val="1157330144"/>
      </c:lineChart>
      <c:catAx>
        <c:axId val="1157331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330144"/>
        <c:crosses val="autoZero"/>
        <c:auto val="1"/>
        <c:lblAlgn val="ctr"/>
        <c:lblOffset val="100"/>
        <c:noMultiLvlLbl val="0"/>
      </c:catAx>
      <c:valAx>
        <c:axId val="1157330144"/>
        <c:scaling>
          <c:orientation val="minMax"/>
          <c:max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331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CloneDetecLayerwise!$G$36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CloneDetecLayerwise!$F$37:$F$49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CloneDetecLayerwise!$G$37:$G$49</c:f>
              <c:numCache>
                <c:formatCode>General</c:formatCode>
                <c:ptCount val="13"/>
                <c:pt idx="0">
                  <c:v>0</c:v>
                </c:pt>
                <c:pt idx="1">
                  <c:v>0.72373500000000002</c:v>
                </c:pt>
                <c:pt idx="2">
                  <c:v>0.74014400000000002</c:v>
                </c:pt>
                <c:pt idx="3">
                  <c:v>0.74845899999999999</c:v>
                </c:pt>
                <c:pt idx="4">
                  <c:v>0.74074099999999998</c:v>
                </c:pt>
                <c:pt idx="5">
                  <c:v>0.74924100000000005</c:v>
                </c:pt>
                <c:pt idx="6">
                  <c:v>0.76852900000000002</c:v>
                </c:pt>
                <c:pt idx="7">
                  <c:v>0.77243099999999998</c:v>
                </c:pt>
                <c:pt idx="8">
                  <c:v>0.77239899999999995</c:v>
                </c:pt>
                <c:pt idx="9">
                  <c:v>0.80638200000000004</c:v>
                </c:pt>
                <c:pt idx="10">
                  <c:v>0.82445199999999996</c:v>
                </c:pt>
                <c:pt idx="11">
                  <c:v>0.81901800000000002</c:v>
                </c:pt>
                <c:pt idx="12">
                  <c:v>0.81870399999999999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09-2441-B9E9-44386A146A62}"/>
            </c:ext>
          </c:extLst>
        </c:ser>
        <c:ser>
          <c:idx val="2"/>
          <c:order val="1"/>
          <c:tx>
            <c:strRef>
              <c:f>CloneDetecLayerwise!$H$36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CloneDetecLayerwise!$F$37:$F$49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CloneDetecLayerwise!$H$37:$H$49</c:f>
              <c:numCache>
                <c:formatCode>General</c:formatCode>
                <c:ptCount val="13"/>
                <c:pt idx="0">
                  <c:v>0</c:v>
                </c:pt>
                <c:pt idx="1">
                  <c:v>0.73725099999999999</c:v>
                </c:pt>
                <c:pt idx="2">
                  <c:v>0.78292700000000004</c:v>
                </c:pt>
                <c:pt idx="3">
                  <c:v>0.78676100000000004</c:v>
                </c:pt>
                <c:pt idx="4">
                  <c:v>0.79497300000000004</c:v>
                </c:pt>
                <c:pt idx="5">
                  <c:v>0.80255600000000005</c:v>
                </c:pt>
                <c:pt idx="6">
                  <c:v>0.81109799999999999</c:v>
                </c:pt>
                <c:pt idx="7">
                  <c:v>0.81226100000000001</c:v>
                </c:pt>
                <c:pt idx="8">
                  <c:v>0.83114600000000005</c:v>
                </c:pt>
                <c:pt idx="9">
                  <c:v>0.83831100000000003</c:v>
                </c:pt>
                <c:pt idx="10">
                  <c:v>0.84065400000000001</c:v>
                </c:pt>
                <c:pt idx="11">
                  <c:v>0.82713000000000003</c:v>
                </c:pt>
                <c:pt idx="12">
                  <c:v>0.80716100000000002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09-2441-B9E9-44386A146A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4308080"/>
        <c:axId val="1165138864"/>
      </c:lineChart>
      <c:catAx>
        <c:axId val="120430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138864"/>
        <c:crosses val="autoZero"/>
        <c:auto val="1"/>
        <c:lblAlgn val="ctr"/>
        <c:lblOffset val="100"/>
        <c:noMultiLvlLbl val="0"/>
      </c:catAx>
      <c:valAx>
        <c:axId val="116513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308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CloneDetecLayerwise!$L$36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CloneDetecLayerwise!$K$37:$K$49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CloneDetecLayerwise!$L$37:$L$49</c:f>
              <c:numCache>
                <c:formatCode>General</c:formatCode>
                <c:ptCount val="13"/>
                <c:pt idx="0">
                  <c:v>0</c:v>
                </c:pt>
                <c:pt idx="1">
                  <c:v>0.76403399999999999</c:v>
                </c:pt>
                <c:pt idx="2">
                  <c:v>0.77798400000000001</c:v>
                </c:pt>
                <c:pt idx="3">
                  <c:v>0.75567200000000001</c:v>
                </c:pt>
                <c:pt idx="4">
                  <c:v>0.73997299999999999</c:v>
                </c:pt>
                <c:pt idx="5">
                  <c:v>0.80429600000000001</c:v>
                </c:pt>
                <c:pt idx="6">
                  <c:v>0.83361700000000005</c:v>
                </c:pt>
                <c:pt idx="7">
                  <c:v>0.80345100000000003</c:v>
                </c:pt>
                <c:pt idx="8">
                  <c:v>0.81792500000000001</c:v>
                </c:pt>
                <c:pt idx="9">
                  <c:v>0.82269199999999998</c:v>
                </c:pt>
                <c:pt idx="10">
                  <c:v>0.81311599999999995</c:v>
                </c:pt>
                <c:pt idx="11">
                  <c:v>0.81115700000000002</c:v>
                </c:pt>
                <c:pt idx="12">
                  <c:v>0.80003800000000003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FF-7A4D-9FA6-2C24CA299819}"/>
            </c:ext>
          </c:extLst>
        </c:ser>
        <c:ser>
          <c:idx val="2"/>
          <c:order val="1"/>
          <c:tx>
            <c:strRef>
              <c:f>CloneDetecLayerwise!$M$36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CloneDetecLayerwise!$K$37:$K$49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CloneDetecLayerwise!$M$37:$M$49</c:f>
              <c:numCache>
                <c:formatCode>General</c:formatCode>
                <c:ptCount val="13"/>
                <c:pt idx="0">
                  <c:v>0</c:v>
                </c:pt>
                <c:pt idx="1">
                  <c:v>0.760988</c:v>
                </c:pt>
                <c:pt idx="2">
                  <c:v>0.68244000000000005</c:v>
                </c:pt>
                <c:pt idx="3">
                  <c:v>0.63009599999999999</c:v>
                </c:pt>
                <c:pt idx="4">
                  <c:v>0.602321</c:v>
                </c:pt>
                <c:pt idx="5">
                  <c:v>0.51061299999999998</c:v>
                </c:pt>
                <c:pt idx="6">
                  <c:v>0.83428199999999997</c:v>
                </c:pt>
                <c:pt idx="7">
                  <c:v>0.73528800000000005</c:v>
                </c:pt>
                <c:pt idx="8">
                  <c:v>0.73614999999999997</c:v>
                </c:pt>
                <c:pt idx="9">
                  <c:v>0.77739499999999995</c:v>
                </c:pt>
                <c:pt idx="10">
                  <c:v>0.77222100000000005</c:v>
                </c:pt>
                <c:pt idx="11">
                  <c:v>0.73933599999999999</c:v>
                </c:pt>
                <c:pt idx="12">
                  <c:v>0.814998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FF-7A4D-9FA6-2C24CA2998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2181904"/>
        <c:axId val="1162182288"/>
      </c:lineChart>
      <c:catAx>
        <c:axId val="1162181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182288"/>
        <c:crosses val="autoZero"/>
        <c:auto val="1"/>
        <c:lblAlgn val="ctr"/>
        <c:lblOffset val="100"/>
        <c:noMultiLvlLbl val="0"/>
      </c:catAx>
      <c:valAx>
        <c:axId val="116218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181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CloneDetecLayerwise!$B$68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CloneDetecLayerwise!$A$69:$A$81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CloneDetecLayerwise!$B$69:$B$81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0.68447199999999997</c:v>
                </c:pt>
                <c:pt idx="2">
                  <c:v>0.28380300000000003</c:v>
                </c:pt>
                <c:pt idx="3">
                  <c:v>0.67604299999999995</c:v>
                </c:pt>
                <c:pt idx="4">
                  <c:v>0.70909500000000003</c:v>
                </c:pt>
                <c:pt idx="5">
                  <c:v>0.75883999999999996</c:v>
                </c:pt>
                <c:pt idx="6">
                  <c:v>0.77080199999999999</c:v>
                </c:pt>
                <c:pt idx="7">
                  <c:v>0.77080199999999999</c:v>
                </c:pt>
                <c:pt idx="8">
                  <c:v>0.76211799999999996</c:v>
                </c:pt>
                <c:pt idx="9">
                  <c:v>0.79549700000000001</c:v>
                </c:pt>
                <c:pt idx="10">
                  <c:v>0.80377600000000005</c:v>
                </c:pt>
                <c:pt idx="11">
                  <c:v>0.81999599999999995</c:v>
                </c:pt>
                <c:pt idx="12">
                  <c:v>0.82728699999999999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B1-4F4B-978A-BE575BFE091F}"/>
            </c:ext>
          </c:extLst>
        </c:ser>
        <c:ser>
          <c:idx val="1"/>
          <c:order val="1"/>
          <c:tx>
            <c:strRef>
              <c:f>CloneDetecLayerwise!$C$68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CloneDetecLayerwise!$A$69:$A$81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CloneDetecLayerwise!$C$69:$C$81</c:f>
              <c:numCache>
                <c:formatCode>General</c:formatCode>
                <c:ptCount val="13"/>
                <c:pt idx="0">
                  <c:v>0</c:v>
                </c:pt>
                <c:pt idx="1">
                  <c:v>0.67111500000000002</c:v>
                </c:pt>
                <c:pt idx="2">
                  <c:v>0.66526300000000005</c:v>
                </c:pt>
                <c:pt idx="3">
                  <c:v>0.70175799999999999</c:v>
                </c:pt>
                <c:pt idx="4">
                  <c:v>0.77296600000000004</c:v>
                </c:pt>
                <c:pt idx="5">
                  <c:v>0.78684900000000002</c:v>
                </c:pt>
                <c:pt idx="6">
                  <c:v>0.7853</c:v>
                </c:pt>
                <c:pt idx="7">
                  <c:v>0.77339400000000003</c:v>
                </c:pt>
                <c:pt idx="8">
                  <c:v>0.72686499999999998</c:v>
                </c:pt>
                <c:pt idx="9">
                  <c:v>0.72160400000000002</c:v>
                </c:pt>
                <c:pt idx="10">
                  <c:v>0.73547200000000001</c:v>
                </c:pt>
                <c:pt idx="11">
                  <c:v>0.81508199999999997</c:v>
                </c:pt>
                <c:pt idx="12">
                  <c:v>0.81955900000000004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B1-4F4B-978A-BE575BFE091F}"/>
            </c:ext>
          </c:extLst>
        </c:ser>
        <c:ser>
          <c:idx val="2"/>
          <c:order val="2"/>
          <c:tx>
            <c:strRef>
              <c:f>CloneDetecLayerwise!$D$68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CloneDetecLayerwise!$A$69:$A$81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CloneDetecLayerwise!$D$69:$D$81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0.63708100000000001</c:v>
                </c:pt>
                <c:pt idx="2">
                  <c:v>0.62224000000000002</c:v>
                </c:pt>
                <c:pt idx="3">
                  <c:v>0.73658000000000001</c:v>
                </c:pt>
                <c:pt idx="4">
                  <c:v>0.66658399999999995</c:v>
                </c:pt>
                <c:pt idx="5">
                  <c:v>0.69312200000000002</c:v>
                </c:pt>
                <c:pt idx="6">
                  <c:v>0.65337599999999996</c:v>
                </c:pt>
                <c:pt idx="7">
                  <c:v>0.63788199999999995</c:v>
                </c:pt>
                <c:pt idx="8">
                  <c:v>0.70514100000000002</c:v>
                </c:pt>
                <c:pt idx="9">
                  <c:v>0.55663300000000004</c:v>
                </c:pt>
                <c:pt idx="10">
                  <c:v>0.45468399999999998</c:v>
                </c:pt>
                <c:pt idx="11">
                  <c:v>0.79524300000000003</c:v>
                </c:pt>
                <c:pt idx="12">
                  <c:v>0.83022700000000005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B1-4F4B-978A-BE575BFE09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6087503"/>
        <c:axId val="1644436847"/>
      </c:lineChart>
      <c:catAx>
        <c:axId val="1476087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4436847"/>
        <c:crosses val="autoZero"/>
        <c:auto val="1"/>
        <c:lblAlgn val="ctr"/>
        <c:lblOffset val="100"/>
        <c:noMultiLvlLbl val="0"/>
      </c:catAx>
      <c:valAx>
        <c:axId val="1644436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6087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CloneDetecLayerwise!$H$68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CloneDetecLayerwise!$G$69:$G$81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CloneDetecLayerwise!$H$69:$H$81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0.580538</c:v>
                </c:pt>
                <c:pt idx="2">
                  <c:v>0.66517199999999999</c:v>
                </c:pt>
                <c:pt idx="3">
                  <c:v>0.70030700000000001</c:v>
                </c:pt>
                <c:pt idx="4">
                  <c:v>0.719943</c:v>
                </c:pt>
                <c:pt idx="5">
                  <c:v>0.73305900000000002</c:v>
                </c:pt>
                <c:pt idx="6">
                  <c:v>0.76053599999999999</c:v>
                </c:pt>
                <c:pt idx="7">
                  <c:v>0.79497499999999999</c:v>
                </c:pt>
                <c:pt idx="8">
                  <c:v>0.80194399999999999</c:v>
                </c:pt>
                <c:pt idx="9">
                  <c:v>0.79460600000000003</c:v>
                </c:pt>
                <c:pt idx="10">
                  <c:v>0.80569400000000002</c:v>
                </c:pt>
                <c:pt idx="11">
                  <c:v>0.81855800000000001</c:v>
                </c:pt>
                <c:pt idx="12">
                  <c:v>0.80542800000000003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AA-D842-B912-4177BAAB36F0}"/>
            </c:ext>
          </c:extLst>
        </c:ser>
        <c:ser>
          <c:idx val="1"/>
          <c:order val="1"/>
          <c:tx>
            <c:strRef>
              <c:f>CloneDetecLayerwise!$I$68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CloneDetecLayerwise!$G$69:$G$81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CloneDetecLayerwise!$I$69:$I$81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0.65348499999999998</c:v>
                </c:pt>
                <c:pt idx="2">
                  <c:v>0.66902099999999998</c:v>
                </c:pt>
                <c:pt idx="3">
                  <c:v>0.70086899999999996</c:v>
                </c:pt>
                <c:pt idx="4">
                  <c:v>0.77109499999999997</c:v>
                </c:pt>
                <c:pt idx="5">
                  <c:v>0.77710599999999996</c:v>
                </c:pt>
                <c:pt idx="6">
                  <c:v>0.78310199999999996</c:v>
                </c:pt>
                <c:pt idx="7">
                  <c:v>0.77618500000000001</c:v>
                </c:pt>
                <c:pt idx="8">
                  <c:v>0.77377200000000002</c:v>
                </c:pt>
                <c:pt idx="9">
                  <c:v>0.76970400000000005</c:v>
                </c:pt>
                <c:pt idx="10">
                  <c:v>0.76261299999999999</c:v>
                </c:pt>
                <c:pt idx="11">
                  <c:v>0.80696299999999999</c:v>
                </c:pt>
                <c:pt idx="12">
                  <c:v>0.80464199999999997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AA-D842-B912-4177BAAB36F0}"/>
            </c:ext>
          </c:extLst>
        </c:ser>
        <c:ser>
          <c:idx val="2"/>
          <c:order val="2"/>
          <c:tx>
            <c:strRef>
              <c:f>CloneDetecLayerwise!$J$68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CloneDetecLayerwise!$G$69:$G$81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CloneDetecLayerwise!$J$69:$J$81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0.27420099999999997</c:v>
                </c:pt>
                <c:pt idx="2">
                  <c:v>2.7483E-2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0.70416000000000001</c:v>
                </c:pt>
                <c:pt idx="9">
                  <c:v>0.68451700000000004</c:v>
                </c:pt>
                <c:pt idx="10">
                  <c:v>0.46307300000000001</c:v>
                </c:pt>
                <c:pt idx="11">
                  <c:v>0.77209799999999995</c:v>
                </c:pt>
                <c:pt idx="12">
                  <c:v>0.82798700000000003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AA-D842-B912-4177BAAB36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6639215"/>
        <c:axId val="1656647311"/>
      </c:lineChart>
      <c:catAx>
        <c:axId val="1656639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6647311"/>
        <c:crosses val="autoZero"/>
        <c:auto val="1"/>
        <c:lblAlgn val="ctr"/>
        <c:lblOffset val="100"/>
        <c:noMultiLvlLbl val="0"/>
      </c:catAx>
      <c:valAx>
        <c:axId val="1656647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6639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CloneDetecLayerwise!$B$101</c:f>
              <c:strCache>
                <c:ptCount val="1"/>
                <c:pt idx="0">
                  <c:v>BERT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CloneDetecLayerwise!$A$102:$A$114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CloneDetecLayerwise!$B$102:$B$114</c:f>
              <c:numCache>
                <c:formatCode>General</c:formatCode>
                <c:ptCount val="13"/>
                <c:pt idx="0">
                  <c:v>0</c:v>
                </c:pt>
                <c:pt idx="1">
                  <c:v>0.69541699999999995</c:v>
                </c:pt>
                <c:pt idx="2">
                  <c:v>0.66767299999999996</c:v>
                </c:pt>
                <c:pt idx="3">
                  <c:v>0.66745600000000005</c:v>
                </c:pt>
                <c:pt idx="4">
                  <c:v>0.669076</c:v>
                </c:pt>
                <c:pt idx="5">
                  <c:v>0.61924000000000001</c:v>
                </c:pt>
                <c:pt idx="6">
                  <c:v>0.58378399999999997</c:v>
                </c:pt>
                <c:pt idx="7">
                  <c:v>0.54302099999999998</c:v>
                </c:pt>
                <c:pt idx="8">
                  <c:v>0.48005999999999999</c:v>
                </c:pt>
                <c:pt idx="9">
                  <c:v>0.51118699999999995</c:v>
                </c:pt>
                <c:pt idx="10">
                  <c:v>0.491172</c:v>
                </c:pt>
                <c:pt idx="11">
                  <c:v>0.517675</c:v>
                </c:pt>
                <c:pt idx="12">
                  <c:v>0.33219399999999999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03-4BC3-8680-7F8C2B2EAAAA}"/>
            </c:ext>
          </c:extLst>
        </c:ser>
        <c:ser>
          <c:idx val="1"/>
          <c:order val="1"/>
          <c:tx>
            <c:strRef>
              <c:f>CloneDetecLayerwise!$C$101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CloneDetecLayerwise!$A$102:$A$114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CloneDetecLayerwise!$C$102:$C$114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0.68447199999999997</c:v>
                </c:pt>
                <c:pt idx="2">
                  <c:v>0.28380300000000003</c:v>
                </c:pt>
                <c:pt idx="3">
                  <c:v>0.67604299999999995</c:v>
                </c:pt>
                <c:pt idx="4">
                  <c:v>0.70909500000000003</c:v>
                </c:pt>
                <c:pt idx="5">
                  <c:v>0.75883999999999996</c:v>
                </c:pt>
                <c:pt idx="6">
                  <c:v>0.77080199999999999</c:v>
                </c:pt>
                <c:pt idx="7">
                  <c:v>0.77080199999999999</c:v>
                </c:pt>
                <c:pt idx="8">
                  <c:v>0.76211799999999996</c:v>
                </c:pt>
                <c:pt idx="9">
                  <c:v>0.79549700000000001</c:v>
                </c:pt>
                <c:pt idx="10">
                  <c:v>0.80377600000000005</c:v>
                </c:pt>
                <c:pt idx="11">
                  <c:v>0.81999599999999995</c:v>
                </c:pt>
                <c:pt idx="12">
                  <c:v>0.82728699999999999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03-4BC3-8680-7F8C2B2EAAAA}"/>
            </c:ext>
          </c:extLst>
        </c:ser>
        <c:ser>
          <c:idx val="2"/>
          <c:order val="2"/>
          <c:tx>
            <c:strRef>
              <c:f>CloneDetecLayerwise!$D$101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CloneDetecLayerwise!$A$102:$A$114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CloneDetecLayerwise!$D$102:$D$114</c:f>
              <c:numCache>
                <c:formatCode>General</c:formatCode>
                <c:ptCount val="13"/>
                <c:pt idx="0">
                  <c:v>0</c:v>
                </c:pt>
                <c:pt idx="1">
                  <c:v>0.67111500000000002</c:v>
                </c:pt>
                <c:pt idx="2">
                  <c:v>0.66526300000000005</c:v>
                </c:pt>
                <c:pt idx="3">
                  <c:v>0.70175799999999999</c:v>
                </c:pt>
                <c:pt idx="4">
                  <c:v>0.77296600000000004</c:v>
                </c:pt>
                <c:pt idx="5">
                  <c:v>0.78684900000000002</c:v>
                </c:pt>
                <c:pt idx="6">
                  <c:v>0.7853</c:v>
                </c:pt>
                <c:pt idx="7">
                  <c:v>0.77339400000000003</c:v>
                </c:pt>
                <c:pt idx="8">
                  <c:v>0.72686499999999998</c:v>
                </c:pt>
                <c:pt idx="9">
                  <c:v>0.72160400000000002</c:v>
                </c:pt>
                <c:pt idx="10">
                  <c:v>0.73547200000000001</c:v>
                </c:pt>
                <c:pt idx="11">
                  <c:v>0.81508199999999997</c:v>
                </c:pt>
                <c:pt idx="12">
                  <c:v>0.81955900000000004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03-4BC3-8680-7F8C2B2EAAAA}"/>
            </c:ext>
          </c:extLst>
        </c:ser>
        <c:ser>
          <c:idx val="3"/>
          <c:order val="3"/>
          <c:tx>
            <c:strRef>
              <c:f>CloneDetecLayerwise!$E$101</c:f>
              <c:strCache>
                <c:ptCount val="1"/>
                <c:pt idx="0">
                  <c:v>JB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CloneDetecLayerwise!$A$102:$A$114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CloneDetecLayerwise!$E$102:$E$114</c:f>
              <c:numCache>
                <c:formatCode>General</c:formatCode>
                <c:ptCount val="13"/>
                <c:pt idx="0">
                  <c:v>0</c:v>
                </c:pt>
                <c:pt idx="1">
                  <c:v>0.72373500000000002</c:v>
                </c:pt>
                <c:pt idx="2">
                  <c:v>0.74014400000000002</c:v>
                </c:pt>
                <c:pt idx="3">
                  <c:v>0.74845899999999999</c:v>
                </c:pt>
                <c:pt idx="4">
                  <c:v>0.74074099999999998</c:v>
                </c:pt>
                <c:pt idx="5">
                  <c:v>0.74924100000000005</c:v>
                </c:pt>
                <c:pt idx="6">
                  <c:v>0.76852900000000002</c:v>
                </c:pt>
                <c:pt idx="7">
                  <c:v>0.77243099999999998</c:v>
                </c:pt>
                <c:pt idx="8">
                  <c:v>0.77239899999999995</c:v>
                </c:pt>
                <c:pt idx="9">
                  <c:v>0.80638200000000004</c:v>
                </c:pt>
                <c:pt idx="10">
                  <c:v>0.82445199999999996</c:v>
                </c:pt>
                <c:pt idx="11">
                  <c:v>0.81901800000000002</c:v>
                </c:pt>
                <c:pt idx="12">
                  <c:v>0.81870399999999999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403-4BC3-8680-7F8C2B2EAAAA}"/>
            </c:ext>
          </c:extLst>
        </c:ser>
        <c:ser>
          <c:idx val="4"/>
          <c:order val="4"/>
          <c:tx>
            <c:strRef>
              <c:f>CloneDetecLayerwise!$F$101</c:f>
              <c:strCache>
                <c:ptCount val="1"/>
                <c:pt idx="0">
                  <c:v>RBa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CloneDetecLayerwise!$A$102:$A$114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CloneDetecLayerwise!$F$102:$F$114</c:f>
              <c:numCache>
                <c:formatCode>General</c:formatCode>
                <c:ptCount val="13"/>
                <c:pt idx="0">
                  <c:v>0</c:v>
                </c:pt>
                <c:pt idx="1">
                  <c:v>0.76403399999999999</c:v>
                </c:pt>
                <c:pt idx="2">
                  <c:v>0.77798400000000001</c:v>
                </c:pt>
                <c:pt idx="3">
                  <c:v>0.75567200000000001</c:v>
                </c:pt>
                <c:pt idx="4">
                  <c:v>0.73997299999999999</c:v>
                </c:pt>
                <c:pt idx="5">
                  <c:v>0.80429600000000001</c:v>
                </c:pt>
                <c:pt idx="6">
                  <c:v>0.83361700000000005</c:v>
                </c:pt>
                <c:pt idx="7">
                  <c:v>0.80345100000000003</c:v>
                </c:pt>
                <c:pt idx="8">
                  <c:v>0.81792500000000001</c:v>
                </c:pt>
                <c:pt idx="9">
                  <c:v>0.82269199999999998</c:v>
                </c:pt>
                <c:pt idx="10">
                  <c:v>0.81311599999999995</c:v>
                </c:pt>
                <c:pt idx="11">
                  <c:v>0.81115700000000002</c:v>
                </c:pt>
                <c:pt idx="12">
                  <c:v>0.80003800000000003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403-4BC3-8680-7F8C2B2EAAAA}"/>
            </c:ext>
          </c:extLst>
        </c:ser>
        <c:ser>
          <c:idx val="5"/>
          <c:order val="5"/>
          <c:tx>
            <c:strRef>
              <c:f>CloneDetecLayerwise!$G$101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CloneDetecLayerwise!$A$102:$A$114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CloneDetecLayerwise!$G$102:$G$114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0.63708100000000001</c:v>
                </c:pt>
                <c:pt idx="2">
                  <c:v>0.62224000000000002</c:v>
                </c:pt>
                <c:pt idx="3">
                  <c:v>0.73658000000000001</c:v>
                </c:pt>
                <c:pt idx="4">
                  <c:v>0.66658399999999995</c:v>
                </c:pt>
                <c:pt idx="5">
                  <c:v>0.69312200000000002</c:v>
                </c:pt>
                <c:pt idx="6">
                  <c:v>0.65337599999999996</c:v>
                </c:pt>
                <c:pt idx="7">
                  <c:v>0.63788199999999995</c:v>
                </c:pt>
                <c:pt idx="8">
                  <c:v>0.70514100000000002</c:v>
                </c:pt>
                <c:pt idx="9">
                  <c:v>0.55663300000000004</c:v>
                </c:pt>
                <c:pt idx="10">
                  <c:v>0.45468399999999998</c:v>
                </c:pt>
                <c:pt idx="11">
                  <c:v>0.79524300000000003</c:v>
                </c:pt>
                <c:pt idx="12">
                  <c:v>0.83022700000000005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403-4BC3-8680-7F8C2B2EAA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0598287"/>
        <c:axId val="1815468415"/>
      </c:lineChart>
      <c:catAx>
        <c:axId val="1480598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5468415"/>
        <c:crosses val="autoZero"/>
        <c:auto val="1"/>
        <c:lblAlgn val="ctr"/>
        <c:lblOffset val="100"/>
        <c:noMultiLvlLbl val="0"/>
      </c:catAx>
      <c:valAx>
        <c:axId val="1815468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0598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CloneDetecLayerwise!$B$116</c:f>
              <c:strCache>
                <c:ptCount val="1"/>
                <c:pt idx="0">
                  <c:v>BERT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CloneDetecLayerwise!$A$117:$A$129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CloneDetecLayerwise!$B$117:$B$129</c:f>
              <c:numCache>
                <c:formatCode>General</c:formatCode>
                <c:ptCount val="13"/>
                <c:pt idx="0">
                  <c:v>0</c:v>
                </c:pt>
                <c:pt idx="1">
                  <c:v>0.66893400000000003</c:v>
                </c:pt>
                <c:pt idx="2">
                  <c:v>0.70960599999999996</c:v>
                </c:pt>
                <c:pt idx="3">
                  <c:v>0.71426400000000001</c:v>
                </c:pt>
                <c:pt idx="4">
                  <c:v>0.71233500000000005</c:v>
                </c:pt>
                <c:pt idx="5">
                  <c:v>0.69982599999999995</c:v>
                </c:pt>
                <c:pt idx="6">
                  <c:v>0.68592900000000001</c:v>
                </c:pt>
                <c:pt idx="7">
                  <c:v>0.703457</c:v>
                </c:pt>
                <c:pt idx="8">
                  <c:v>0.70218199999999997</c:v>
                </c:pt>
                <c:pt idx="9">
                  <c:v>0.70156200000000002</c:v>
                </c:pt>
                <c:pt idx="10">
                  <c:v>0.70720899999999998</c:v>
                </c:pt>
                <c:pt idx="11">
                  <c:v>0.71660900000000005</c:v>
                </c:pt>
                <c:pt idx="12">
                  <c:v>0.722522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ED-475B-85E6-2B72E6724FB6}"/>
            </c:ext>
          </c:extLst>
        </c:ser>
        <c:ser>
          <c:idx val="1"/>
          <c:order val="1"/>
          <c:tx>
            <c:strRef>
              <c:f>CloneDetecLayerwise!$C$116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CloneDetecLayerwise!$A$117:$A$129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CloneDetecLayerwise!$C$117:$C$129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0.580538</c:v>
                </c:pt>
                <c:pt idx="2">
                  <c:v>0.66517199999999999</c:v>
                </c:pt>
                <c:pt idx="3">
                  <c:v>0.70030700000000001</c:v>
                </c:pt>
                <c:pt idx="4">
                  <c:v>0.719943</c:v>
                </c:pt>
                <c:pt idx="5">
                  <c:v>0.73305900000000002</c:v>
                </c:pt>
                <c:pt idx="6">
                  <c:v>0.76053599999999999</c:v>
                </c:pt>
                <c:pt idx="7">
                  <c:v>0.79497499999999999</c:v>
                </c:pt>
                <c:pt idx="8">
                  <c:v>0.80194399999999999</c:v>
                </c:pt>
                <c:pt idx="9">
                  <c:v>0.79460600000000003</c:v>
                </c:pt>
                <c:pt idx="10">
                  <c:v>0.80569400000000002</c:v>
                </c:pt>
                <c:pt idx="11">
                  <c:v>0.81855800000000001</c:v>
                </c:pt>
                <c:pt idx="12">
                  <c:v>0.80542800000000003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ED-475B-85E6-2B72E6724FB6}"/>
            </c:ext>
          </c:extLst>
        </c:ser>
        <c:ser>
          <c:idx val="2"/>
          <c:order val="2"/>
          <c:tx>
            <c:strRef>
              <c:f>CloneDetecLayerwise!$D$116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CloneDetecLayerwise!$A$117:$A$129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CloneDetecLayerwise!$D$117:$D$129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0.65348499999999998</c:v>
                </c:pt>
                <c:pt idx="2">
                  <c:v>0.66902099999999998</c:v>
                </c:pt>
                <c:pt idx="3">
                  <c:v>0.70086899999999996</c:v>
                </c:pt>
                <c:pt idx="4">
                  <c:v>0.77109499999999997</c:v>
                </c:pt>
                <c:pt idx="5">
                  <c:v>0.77710599999999996</c:v>
                </c:pt>
                <c:pt idx="6">
                  <c:v>0.78310199999999996</c:v>
                </c:pt>
                <c:pt idx="7">
                  <c:v>0.77618500000000001</c:v>
                </c:pt>
                <c:pt idx="8">
                  <c:v>0.77377200000000002</c:v>
                </c:pt>
                <c:pt idx="9">
                  <c:v>0.76970400000000005</c:v>
                </c:pt>
                <c:pt idx="10">
                  <c:v>0.76261299999999999</c:v>
                </c:pt>
                <c:pt idx="11">
                  <c:v>0.80696299999999999</c:v>
                </c:pt>
                <c:pt idx="12">
                  <c:v>0.80464199999999997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ED-475B-85E6-2B72E6724FB6}"/>
            </c:ext>
          </c:extLst>
        </c:ser>
        <c:ser>
          <c:idx val="3"/>
          <c:order val="3"/>
          <c:tx>
            <c:strRef>
              <c:f>CloneDetecLayerwise!$E$116</c:f>
              <c:strCache>
                <c:ptCount val="1"/>
                <c:pt idx="0">
                  <c:v>JB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CloneDetecLayerwise!$A$117:$A$129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CloneDetecLayerwise!$E$117:$E$129</c:f>
              <c:numCache>
                <c:formatCode>General</c:formatCode>
                <c:ptCount val="13"/>
                <c:pt idx="0">
                  <c:v>0</c:v>
                </c:pt>
                <c:pt idx="1">
                  <c:v>0.73725099999999999</c:v>
                </c:pt>
                <c:pt idx="2">
                  <c:v>0.78292700000000004</c:v>
                </c:pt>
                <c:pt idx="3">
                  <c:v>0.78676100000000004</c:v>
                </c:pt>
                <c:pt idx="4">
                  <c:v>0.79497300000000004</c:v>
                </c:pt>
                <c:pt idx="5">
                  <c:v>0.80255600000000005</c:v>
                </c:pt>
                <c:pt idx="6">
                  <c:v>0.81109799999999999</c:v>
                </c:pt>
                <c:pt idx="7">
                  <c:v>0.81226100000000001</c:v>
                </c:pt>
                <c:pt idx="8">
                  <c:v>0.83114600000000005</c:v>
                </c:pt>
                <c:pt idx="9">
                  <c:v>0.83831100000000003</c:v>
                </c:pt>
                <c:pt idx="10">
                  <c:v>0.84065400000000001</c:v>
                </c:pt>
                <c:pt idx="11">
                  <c:v>0.82713000000000003</c:v>
                </c:pt>
                <c:pt idx="12">
                  <c:v>0.80716100000000002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6ED-475B-85E6-2B72E6724FB6}"/>
            </c:ext>
          </c:extLst>
        </c:ser>
        <c:ser>
          <c:idx val="4"/>
          <c:order val="4"/>
          <c:tx>
            <c:strRef>
              <c:f>CloneDetecLayerwise!$F$116</c:f>
              <c:strCache>
                <c:ptCount val="1"/>
                <c:pt idx="0">
                  <c:v>RBa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CloneDetecLayerwise!$A$117:$A$129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CloneDetecLayerwise!$F$117:$F$129</c:f>
              <c:numCache>
                <c:formatCode>General</c:formatCode>
                <c:ptCount val="13"/>
                <c:pt idx="0">
                  <c:v>0</c:v>
                </c:pt>
                <c:pt idx="1">
                  <c:v>0.760988</c:v>
                </c:pt>
                <c:pt idx="2">
                  <c:v>0.68244000000000005</c:v>
                </c:pt>
                <c:pt idx="3">
                  <c:v>0.63009599999999999</c:v>
                </c:pt>
                <c:pt idx="4">
                  <c:v>0.602321</c:v>
                </c:pt>
                <c:pt idx="5">
                  <c:v>0.51061299999999998</c:v>
                </c:pt>
                <c:pt idx="6">
                  <c:v>0.83428199999999997</c:v>
                </c:pt>
                <c:pt idx="7">
                  <c:v>0.73528800000000005</c:v>
                </c:pt>
                <c:pt idx="8">
                  <c:v>0.73614999999999997</c:v>
                </c:pt>
                <c:pt idx="9">
                  <c:v>0.77739499999999995</c:v>
                </c:pt>
                <c:pt idx="10">
                  <c:v>0.77222100000000005</c:v>
                </c:pt>
                <c:pt idx="11">
                  <c:v>0.73933599999999999</c:v>
                </c:pt>
                <c:pt idx="12">
                  <c:v>0.814998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6ED-475B-85E6-2B72E6724FB6}"/>
            </c:ext>
          </c:extLst>
        </c:ser>
        <c:ser>
          <c:idx val="5"/>
          <c:order val="5"/>
          <c:tx>
            <c:strRef>
              <c:f>CloneDetecLayerwise!$G$116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CloneDetecLayerwise!$A$117:$A$129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CloneDetecLayerwise!$G$117:$G$129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0.27420099999999997</c:v>
                </c:pt>
                <c:pt idx="2">
                  <c:v>2.7483E-2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0.70416000000000001</c:v>
                </c:pt>
                <c:pt idx="9">
                  <c:v>0.68451700000000004</c:v>
                </c:pt>
                <c:pt idx="10">
                  <c:v>0.46307300000000001</c:v>
                </c:pt>
                <c:pt idx="11">
                  <c:v>0.77209799999999995</c:v>
                </c:pt>
                <c:pt idx="12">
                  <c:v>0.82798700000000003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6ED-475B-85E6-2B72E6724F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1391999"/>
        <c:axId val="1815451359"/>
      </c:lineChart>
      <c:catAx>
        <c:axId val="1981391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5451359"/>
        <c:crosses val="autoZero"/>
        <c:auto val="1"/>
        <c:lblAlgn val="ctr"/>
        <c:lblOffset val="100"/>
        <c:noMultiLvlLbl val="0"/>
      </c:catAx>
      <c:valAx>
        <c:axId val="1815451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1391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CodeSearchLayerwise!$B$1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CodeSearchLayerwise!$A$2:$A$14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CodeSearchLayerwise!$B$2:$B$14</c:f>
              <c:numCache>
                <c:formatCode>General</c:formatCode>
                <c:ptCount val="13"/>
                <c:pt idx="0">
                  <c:v>0.53476800000000002</c:v>
                </c:pt>
                <c:pt idx="1">
                  <c:v>0.53311299999999995</c:v>
                </c:pt>
                <c:pt idx="2">
                  <c:v>0.50827800000000001</c:v>
                </c:pt>
                <c:pt idx="3">
                  <c:v>0.5</c:v>
                </c:pt>
                <c:pt idx="4">
                  <c:v>0.51821200000000001</c:v>
                </c:pt>
                <c:pt idx="5">
                  <c:v>0.50662300000000005</c:v>
                </c:pt>
                <c:pt idx="6">
                  <c:v>0.50331099999999995</c:v>
                </c:pt>
                <c:pt idx="7">
                  <c:v>0.509934</c:v>
                </c:pt>
                <c:pt idx="8">
                  <c:v>0.50827800000000001</c:v>
                </c:pt>
                <c:pt idx="9">
                  <c:v>0.53311299999999995</c:v>
                </c:pt>
                <c:pt idx="10">
                  <c:v>0.54470200000000002</c:v>
                </c:pt>
                <c:pt idx="11">
                  <c:v>0.53476800000000002</c:v>
                </c:pt>
                <c:pt idx="12">
                  <c:v>0.53642400000000001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E4-5C45-B021-500C7064FEF5}"/>
            </c:ext>
          </c:extLst>
        </c:ser>
        <c:ser>
          <c:idx val="2"/>
          <c:order val="1"/>
          <c:tx>
            <c:strRef>
              <c:f>CodeSearchLayerwise!$C$1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CodeSearchLayerwise!$A$2:$A$14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CodeSearchLayerwise!$C$2:$C$14</c:f>
              <c:numCache>
                <c:formatCode>General</c:formatCode>
                <c:ptCount val="13"/>
                <c:pt idx="0">
                  <c:v>0.53476800000000002</c:v>
                </c:pt>
                <c:pt idx="1">
                  <c:v>0.54635800000000001</c:v>
                </c:pt>
                <c:pt idx="2">
                  <c:v>0.50331099999999995</c:v>
                </c:pt>
                <c:pt idx="3">
                  <c:v>0.50165599999999999</c:v>
                </c:pt>
                <c:pt idx="4">
                  <c:v>0.51490100000000005</c:v>
                </c:pt>
                <c:pt idx="5">
                  <c:v>0.50496700000000005</c:v>
                </c:pt>
                <c:pt idx="6">
                  <c:v>0.51158899999999996</c:v>
                </c:pt>
                <c:pt idx="7">
                  <c:v>0.49668899999999999</c:v>
                </c:pt>
                <c:pt idx="8">
                  <c:v>0.50496700000000005</c:v>
                </c:pt>
                <c:pt idx="9">
                  <c:v>0.51490100000000005</c:v>
                </c:pt>
                <c:pt idx="10">
                  <c:v>0.54635800000000001</c:v>
                </c:pt>
                <c:pt idx="11">
                  <c:v>0.51490100000000005</c:v>
                </c:pt>
                <c:pt idx="12">
                  <c:v>0.54139099999999996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E4-5C45-B021-500C7064FE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6362111"/>
        <c:axId val="1336701151"/>
      </c:lineChart>
      <c:catAx>
        <c:axId val="1336362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701151"/>
        <c:crosses val="autoZero"/>
        <c:auto val="1"/>
        <c:lblAlgn val="ctr"/>
        <c:lblOffset val="100"/>
        <c:noMultiLvlLbl val="0"/>
      </c:catAx>
      <c:valAx>
        <c:axId val="1336701151"/>
        <c:scaling>
          <c:orientation val="minMax"/>
          <c:max val="0.6000000000000000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362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CodeSearchLayerwise!$G$1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CodeSearchLayerwise!$F$2:$F$14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CodeSearchLayerwise!$G$2:$G$14</c:f>
              <c:numCache>
                <c:formatCode>General</c:formatCode>
                <c:ptCount val="13"/>
                <c:pt idx="0">
                  <c:v>0.49834400000000001</c:v>
                </c:pt>
                <c:pt idx="1">
                  <c:v>0.51490100000000005</c:v>
                </c:pt>
                <c:pt idx="2">
                  <c:v>0.528146</c:v>
                </c:pt>
                <c:pt idx="3">
                  <c:v>0.50827800000000001</c:v>
                </c:pt>
                <c:pt idx="4">
                  <c:v>0.47350999999999999</c:v>
                </c:pt>
                <c:pt idx="5">
                  <c:v>0.48178799999999999</c:v>
                </c:pt>
                <c:pt idx="6">
                  <c:v>0.495033</c:v>
                </c:pt>
                <c:pt idx="7">
                  <c:v>0.48675499999999999</c:v>
                </c:pt>
                <c:pt idx="8">
                  <c:v>0.5</c:v>
                </c:pt>
                <c:pt idx="9">
                  <c:v>0.50662300000000005</c:v>
                </c:pt>
                <c:pt idx="10">
                  <c:v>0.48675499999999999</c:v>
                </c:pt>
                <c:pt idx="11">
                  <c:v>0.52649000000000001</c:v>
                </c:pt>
                <c:pt idx="12">
                  <c:v>0.509934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8F-A14E-BEAB-25AAA6FE24A5}"/>
            </c:ext>
          </c:extLst>
        </c:ser>
        <c:ser>
          <c:idx val="2"/>
          <c:order val="1"/>
          <c:tx>
            <c:strRef>
              <c:f>CodeSearchLayerwise!$H$1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CodeSearchLayerwise!$F$2:$F$14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CodeSearchLayerwise!$H$2:$H$14</c:f>
              <c:numCache>
                <c:formatCode>General</c:formatCode>
                <c:ptCount val="13"/>
                <c:pt idx="0">
                  <c:v>0.50165599999999999</c:v>
                </c:pt>
                <c:pt idx="1">
                  <c:v>0.50827800000000001</c:v>
                </c:pt>
                <c:pt idx="2">
                  <c:v>0.51324499999999995</c:v>
                </c:pt>
                <c:pt idx="3">
                  <c:v>0.50827800000000001</c:v>
                </c:pt>
                <c:pt idx="4">
                  <c:v>0.50331099999999995</c:v>
                </c:pt>
                <c:pt idx="5">
                  <c:v>0.50331099999999995</c:v>
                </c:pt>
                <c:pt idx="6">
                  <c:v>0.50331099999999995</c:v>
                </c:pt>
                <c:pt idx="7">
                  <c:v>0.49834400000000001</c:v>
                </c:pt>
                <c:pt idx="8">
                  <c:v>0.495033</c:v>
                </c:pt>
                <c:pt idx="9">
                  <c:v>0.5</c:v>
                </c:pt>
                <c:pt idx="10">
                  <c:v>0.51158899999999996</c:v>
                </c:pt>
                <c:pt idx="11">
                  <c:v>0.528146</c:v>
                </c:pt>
                <c:pt idx="12">
                  <c:v>0.509934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8F-A14E-BEAB-25AAA6FE24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5319279"/>
        <c:axId val="1335857407"/>
      </c:lineChart>
      <c:catAx>
        <c:axId val="2015319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5857407"/>
        <c:crosses val="autoZero"/>
        <c:auto val="1"/>
        <c:lblAlgn val="ctr"/>
        <c:lblOffset val="100"/>
        <c:noMultiLvlLbl val="0"/>
      </c:catAx>
      <c:valAx>
        <c:axId val="1335857407"/>
        <c:scaling>
          <c:orientation val="minMax"/>
          <c:max val="0.6000000000000000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5319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CodeSearchLayerwise!$L$1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CodeSearchLayerwise!$K$2:$K$14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CodeSearchLayerwise!$L$2:$L$14</c:f>
              <c:numCache>
                <c:formatCode>General</c:formatCode>
                <c:ptCount val="13"/>
                <c:pt idx="0">
                  <c:v>0.50165599999999999</c:v>
                </c:pt>
                <c:pt idx="1">
                  <c:v>0.53145699999999996</c:v>
                </c:pt>
                <c:pt idx="2">
                  <c:v>0.50827800000000001</c:v>
                </c:pt>
                <c:pt idx="3">
                  <c:v>0.52317899999999995</c:v>
                </c:pt>
                <c:pt idx="4">
                  <c:v>0.528146</c:v>
                </c:pt>
                <c:pt idx="5">
                  <c:v>0.490066</c:v>
                </c:pt>
                <c:pt idx="6">
                  <c:v>0.51655600000000002</c:v>
                </c:pt>
                <c:pt idx="7">
                  <c:v>0.51324499999999995</c:v>
                </c:pt>
                <c:pt idx="8">
                  <c:v>0.51490100000000005</c:v>
                </c:pt>
                <c:pt idx="9">
                  <c:v>0.50827800000000001</c:v>
                </c:pt>
                <c:pt idx="10">
                  <c:v>0.48178799999999999</c:v>
                </c:pt>
                <c:pt idx="11">
                  <c:v>0.519868</c:v>
                </c:pt>
                <c:pt idx="12">
                  <c:v>0.51655600000000002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00-6148-AA50-9B6D22B8B79A}"/>
            </c:ext>
          </c:extLst>
        </c:ser>
        <c:ser>
          <c:idx val="2"/>
          <c:order val="1"/>
          <c:tx>
            <c:strRef>
              <c:f>CodeSearchLayerwise!$M$1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CodeSearchLayerwise!$K$2:$K$14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CodeSearchLayerwise!$M$2:$M$14</c:f>
              <c:numCache>
                <c:formatCode>General</c:formatCode>
                <c:ptCount val="13"/>
                <c:pt idx="0">
                  <c:v>0.50165599999999999</c:v>
                </c:pt>
                <c:pt idx="1">
                  <c:v>0.52152299999999996</c:v>
                </c:pt>
                <c:pt idx="2">
                  <c:v>0.51490100000000005</c:v>
                </c:pt>
                <c:pt idx="3">
                  <c:v>0.490066</c:v>
                </c:pt>
                <c:pt idx="4">
                  <c:v>0.51324499999999995</c:v>
                </c:pt>
                <c:pt idx="5">
                  <c:v>0.50662300000000005</c:v>
                </c:pt>
                <c:pt idx="6">
                  <c:v>0.49337700000000001</c:v>
                </c:pt>
                <c:pt idx="7">
                  <c:v>0.46192100000000003</c:v>
                </c:pt>
                <c:pt idx="8">
                  <c:v>0.46523199999999998</c:v>
                </c:pt>
                <c:pt idx="9">
                  <c:v>0.47516599999999998</c:v>
                </c:pt>
                <c:pt idx="10">
                  <c:v>0.485099</c:v>
                </c:pt>
                <c:pt idx="11">
                  <c:v>0.48344399999999998</c:v>
                </c:pt>
                <c:pt idx="12">
                  <c:v>0.46523199999999998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00-6148-AA50-9B6D22B8B7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3230703"/>
        <c:axId val="1333281183"/>
      </c:lineChart>
      <c:catAx>
        <c:axId val="1333230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3281183"/>
        <c:crosses val="autoZero"/>
        <c:auto val="1"/>
        <c:lblAlgn val="ctr"/>
        <c:lblOffset val="100"/>
        <c:noMultiLvlLbl val="0"/>
      </c:catAx>
      <c:valAx>
        <c:axId val="1333281183"/>
        <c:scaling>
          <c:orientation val="minMax"/>
          <c:max val="0.6000000000000000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3230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POSLayerwisePy!$H$64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POSLayerwisePy!$G$65:$G$77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POSLayerwisePy!$H$65:$H$77</c:f>
              <c:numCache>
                <c:formatCode>0.0000000</c:formatCode>
                <c:ptCount val="13"/>
                <c:pt idx="0">
                  <c:v>0.83698630136986296</c:v>
                </c:pt>
                <c:pt idx="1">
                  <c:v>0.93356164383561602</c:v>
                </c:pt>
                <c:pt idx="2">
                  <c:v>0.98013698630136903</c:v>
                </c:pt>
                <c:pt idx="3">
                  <c:v>0.97876712328767101</c:v>
                </c:pt>
                <c:pt idx="4">
                  <c:v>0.98493150684931496</c:v>
                </c:pt>
                <c:pt idx="5">
                  <c:v>0.98630136986301298</c:v>
                </c:pt>
                <c:pt idx="6">
                  <c:v>0.98356164383561595</c:v>
                </c:pt>
                <c:pt idx="7">
                  <c:v>0.98561643835616397</c:v>
                </c:pt>
                <c:pt idx="8">
                  <c:v>0.98424657534246496</c:v>
                </c:pt>
                <c:pt idx="9">
                  <c:v>0.98013698630136903</c:v>
                </c:pt>
                <c:pt idx="10">
                  <c:v>0.96027397260273895</c:v>
                </c:pt>
                <c:pt idx="11">
                  <c:v>0.94931506849314995</c:v>
                </c:pt>
                <c:pt idx="12">
                  <c:v>0.95068493150684896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8F-F048-A077-A5FE74E843BF}"/>
            </c:ext>
          </c:extLst>
        </c:ser>
        <c:ser>
          <c:idx val="1"/>
          <c:order val="1"/>
          <c:tx>
            <c:strRef>
              <c:f>POSLayerwisePy!$I$64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POSLayerwisePy!$G$65:$G$77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POSLayerwisePy!$I$65:$I$77</c:f>
              <c:numCache>
                <c:formatCode>0.0000000</c:formatCode>
                <c:ptCount val="13"/>
                <c:pt idx="0">
                  <c:v>0.86164383561643798</c:v>
                </c:pt>
                <c:pt idx="1">
                  <c:v>0.87671232876712302</c:v>
                </c:pt>
                <c:pt idx="2">
                  <c:v>0.92739726027397196</c:v>
                </c:pt>
                <c:pt idx="3">
                  <c:v>0.97054794520547905</c:v>
                </c:pt>
                <c:pt idx="4">
                  <c:v>0.98767123287671199</c:v>
                </c:pt>
                <c:pt idx="5">
                  <c:v>0.98972602739726001</c:v>
                </c:pt>
                <c:pt idx="6">
                  <c:v>0.989041095890411</c:v>
                </c:pt>
                <c:pt idx="7">
                  <c:v>0.98972602739726001</c:v>
                </c:pt>
                <c:pt idx="8">
                  <c:v>0.99041095890410902</c:v>
                </c:pt>
                <c:pt idx="9">
                  <c:v>0.99109589041095802</c:v>
                </c:pt>
                <c:pt idx="10">
                  <c:v>0.99109589041095802</c:v>
                </c:pt>
                <c:pt idx="11">
                  <c:v>0.98150684931506804</c:v>
                </c:pt>
                <c:pt idx="12">
                  <c:v>0.99109589041095802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8F-F048-A077-A5FE74E843BF}"/>
            </c:ext>
          </c:extLst>
        </c:ser>
        <c:ser>
          <c:idx val="2"/>
          <c:order val="2"/>
          <c:tx>
            <c:strRef>
              <c:f>POSLayerwisePy!$J$64</c:f>
              <c:strCache>
                <c:ptCount val="1"/>
                <c:pt idx="0">
                  <c:v>CGPA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POSLayerwisePy!$G$65:$G$77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POSLayerwisePy!$J$65:$J$77</c:f>
              <c:numCache>
                <c:formatCode>0.0000000</c:formatCode>
                <c:ptCount val="13"/>
                <c:pt idx="0">
                  <c:v>0.817808219178082</c:v>
                </c:pt>
                <c:pt idx="1">
                  <c:v>0.89931506849315002</c:v>
                </c:pt>
                <c:pt idx="2">
                  <c:v>0.92671232876712295</c:v>
                </c:pt>
                <c:pt idx="3">
                  <c:v>0.93287671232876701</c:v>
                </c:pt>
                <c:pt idx="4">
                  <c:v>0.91301369863013704</c:v>
                </c:pt>
                <c:pt idx="5">
                  <c:v>0.83767123287671197</c:v>
                </c:pt>
                <c:pt idx="6">
                  <c:v>0.85547945205479403</c:v>
                </c:pt>
                <c:pt idx="7">
                  <c:v>0.93561643835616404</c:v>
                </c:pt>
                <c:pt idx="8">
                  <c:v>0.93904109589041096</c:v>
                </c:pt>
                <c:pt idx="9">
                  <c:v>0.841095890410958</c:v>
                </c:pt>
                <c:pt idx="10">
                  <c:v>0.94726027397260204</c:v>
                </c:pt>
                <c:pt idx="11">
                  <c:v>0.97191780821917795</c:v>
                </c:pt>
                <c:pt idx="12">
                  <c:v>0.96643835616438301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8F-F048-A077-A5FE74E843BF}"/>
            </c:ext>
          </c:extLst>
        </c:ser>
        <c:ser>
          <c:idx val="3"/>
          <c:order val="3"/>
          <c:tx>
            <c:strRef>
              <c:f>POSLayerwisePy!$K$64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POSLayerwisePy!$G$65:$G$77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POSLayerwisePy!$K$65:$K$77</c:f>
              <c:numCache>
                <c:formatCode>0.0000000</c:formatCode>
                <c:ptCount val="13"/>
                <c:pt idx="0">
                  <c:v>0.91643835616438296</c:v>
                </c:pt>
                <c:pt idx="1">
                  <c:v>0.96780821917808202</c:v>
                </c:pt>
                <c:pt idx="2">
                  <c:v>0.94383561643835601</c:v>
                </c:pt>
                <c:pt idx="3">
                  <c:v>0.97191780821917795</c:v>
                </c:pt>
                <c:pt idx="4">
                  <c:v>0.96643835616438301</c:v>
                </c:pt>
                <c:pt idx="5">
                  <c:v>0.97054794520547905</c:v>
                </c:pt>
                <c:pt idx="6">
                  <c:v>0.96849315068493103</c:v>
                </c:pt>
                <c:pt idx="7">
                  <c:v>0.97123287671232805</c:v>
                </c:pt>
                <c:pt idx="8">
                  <c:v>0.95890410958904104</c:v>
                </c:pt>
                <c:pt idx="9">
                  <c:v>0.96986301369863004</c:v>
                </c:pt>
                <c:pt idx="10">
                  <c:v>0.96849315068493103</c:v>
                </c:pt>
                <c:pt idx="11">
                  <c:v>0.96232876712328697</c:v>
                </c:pt>
                <c:pt idx="12">
                  <c:v>0.96986301369863004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8F-F048-A077-A5FE74E843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2399263"/>
        <c:axId val="712536831"/>
      </c:lineChart>
      <c:catAx>
        <c:axId val="712399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536831"/>
        <c:crosses val="autoZero"/>
        <c:auto val="1"/>
        <c:lblAlgn val="ctr"/>
        <c:lblOffset val="100"/>
        <c:noMultiLvlLbl val="0"/>
      </c:catAx>
      <c:valAx>
        <c:axId val="712536831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399263"/>
        <c:crosses val="autoZero"/>
        <c:crossBetween val="between"/>
        <c:majorUnit val="5.000000000000001E-2"/>
        <c:minorUnit val="4.0000000000000008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CodeSearchLayerwise!$B$34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CodeSearchLayerwise!$A$35:$A$47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CodeSearchLayerwise!$B$35:$B$47</c:f>
              <c:numCache>
                <c:formatCode>General</c:formatCode>
                <c:ptCount val="13"/>
                <c:pt idx="0">
                  <c:v>0.49172199999999999</c:v>
                </c:pt>
                <c:pt idx="1">
                  <c:v>0.48178799999999999</c:v>
                </c:pt>
                <c:pt idx="2">
                  <c:v>0.46854299999999999</c:v>
                </c:pt>
                <c:pt idx="3">
                  <c:v>0.509934</c:v>
                </c:pt>
                <c:pt idx="4">
                  <c:v>0.53145699999999996</c:v>
                </c:pt>
                <c:pt idx="5">
                  <c:v>0.485099</c:v>
                </c:pt>
                <c:pt idx="6">
                  <c:v>0.50662300000000005</c:v>
                </c:pt>
                <c:pt idx="7">
                  <c:v>0.53476800000000002</c:v>
                </c:pt>
                <c:pt idx="8">
                  <c:v>0.51655600000000002</c:v>
                </c:pt>
                <c:pt idx="9">
                  <c:v>0.52980099999999997</c:v>
                </c:pt>
                <c:pt idx="10">
                  <c:v>0.528146</c:v>
                </c:pt>
                <c:pt idx="11">
                  <c:v>0.51490100000000005</c:v>
                </c:pt>
                <c:pt idx="12">
                  <c:v>0.490066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B4-6C41-9D65-6704B7C28C66}"/>
            </c:ext>
          </c:extLst>
        </c:ser>
        <c:ser>
          <c:idx val="2"/>
          <c:order val="1"/>
          <c:tx>
            <c:strRef>
              <c:f>CodeSearchLayerwise!$C$34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CodeSearchLayerwise!$A$35:$A$47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CodeSearchLayerwise!$C$35:$C$47</c:f>
              <c:numCache>
                <c:formatCode>General</c:formatCode>
                <c:ptCount val="13"/>
                <c:pt idx="0">
                  <c:v>0.49172199999999999</c:v>
                </c:pt>
                <c:pt idx="1">
                  <c:v>0.495033</c:v>
                </c:pt>
                <c:pt idx="2">
                  <c:v>0.47847699999999999</c:v>
                </c:pt>
                <c:pt idx="3">
                  <c:v>0.48841099999999998</c:v>
                </c:pt>
                <c:pt idx="4">
                  <c:v>0.47847699999999999</c:v>
                </c:pt>
                <c:pt idx="5">
                  <c:v>0.48178799999999999</c:v>
                </c:pt>
                <c:pt idx="6">
                  <c:v>0.50165599999999999</c:v>
                </c:pt>
                <c:pt idx="7">
                  <c:v>0.51324499999999995</c:v>
                </c:pt>
                <c:pt idx="8">
                  <c:v>0.50662300000000005</c:v>
                </c:pt>
                <c:pt idx="9">
                  <c:v>0.51655600000000002</c:v>
                </c:pt>
                <c:pt idx="10">
                  <c:v>0.51158899999999996</c:v>
                </c:pt>
                <c:pt idx="11">
                  <c:v>0.51158899999999996</c:v>
                </c:pt>
                <c:pt idx="12">
                  <c:v>0.50165599999999999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B4-6C41-9D65-6704B7C28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4052559"/>
        <c:axId val="2013778255"/>
      </c:lineChart>
      <c:catAx>
        <c:axId val="2014052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3778255"/>
        <c:crosses val="autoZero"/>
        <c:auto val="1"/>
        <c:lblAlgn val="ctr"/>
        <c:lblOffset val="100"/>
        <c:noMultiLvlLbl val="0"/>
      </c:catAx>
      <c:valAx>
        <c:axId val="2013778255"/>
        <c:scaling>
          <c:orientation val="minMax"/>
          <c:max val="0.6000000000000000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4052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CodeSearchLayerwise!$G$34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CodeSearchLayerwise!$F$35:$F$47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CodeSearchLayerwise!$G$35:$G$47</c:f>
              <c:numCache>
                <c:formatCode>General</c:formatCode>
                <c:ptCount val="13"/>
                <c:pt idx="0">
                  <c:v>0.48178799999999999</c:v>
                </c:pt>
                <c:pt idx="1">
                  <c:v>0.48178799999999999</c:v>
                </c:pt>
                <c:pt idx="2">
                  <c:v>0.485099</c:v>
                </c:pt>
                <c:pt idx="3">
                  <c:v>0.48178799999999999</c:v>
                </c:pt>
                <c:pt idx="4">
                  <c:v>0.480132</c:v>
                </c:pt>
                <c:pt idx="5">
                  <c:v>0.480132</c:v>
                </c:pt>
                <c:pt idx="6">
                  <c:v>0.47847699999999999</c:v>
                </c:pt>
                <c:pt idx="7">
                  <c:v>0.485099</c:v>
                </c:pt>
                <c:pt idx="8">
                  <c:v>0.47847699999999999</c:v>
                </c:pt>
                <c:pt idx="9">
                  <c:v>0.485099</c:v>
                </c:pt>
                <c:pt idx="10">
                  <c:v>0.47847699999999999</c:v>
                </c:pt>
                <c:pt idx="11">
                  <c:v>0.48344399999999998</c:v>
                </c:pt>
                <c:pt idx="12">
                  <c:v>0.471854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65-2249-9D51-664BC6AEEB9E}"/>
            </c:ext>
          </c:extLst>
        </c:ser>
        <c:ser>
          <c:idx val="2"/>
          <c:order val="1"/>
          <c:tx>
            <c:strRef>
              <c:f>CodeSearchLayerwise!$H$34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CodeSearchLayerwise!$F$35:$F$47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CodeSearchLayerwise!$H$35:$H$47</c:f>
              <c:numCache>
                <c:formatCode>General</c:formatCode>
                <c:ptCount val="13"/>
                <c:pt idx="0">
                  <c:v>0.49172199999999999</c:v>
                </c:pt>
                <c:pt idx="1">
                  <c:v>0.47516599999999998</c:v>
                </c:pt>
                <c:pt idx="2">
                  <c:v>0.48178799999999999</c:v>
                </c:pt>
                <c:pt idx="3">
                  <c:v>0.48178799999999999</c:v>
                </c:pt>
                <c:pt idx="4">
                  <c:v>0.48178799999999999</c:v>
                </c:pt>
                <c:pt idx="5">
                  <c:v>0.48178799999999999</c:v>
                </c:pt>
                <c:pt idx="6">
                  <c:v>0.48178799999999999</c:v>
                </c:pt>
                <c:pt idx="7">
                  <c:v>0.48178799999999999</c:v>
                </c:pt>
                <c:pt idx="8">
                  <c:v>0.48178799999999999</c:v>
                </c:pt>
                <c:pt idx="9">
                  <c:v>0.48344399999999998</c:v>
                </c:pt>
                <c:pt idx="10">
                  <c:v>0.485099</c:v>
                </c:pt>
                <c:pt idx="11">
                  <c:v>0.485099</c:v>
                </c:pt>
                <c:pt idx="12">
                  <c:v>0.485099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65-2249-9D51-664BC6AEEB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6916831"/>
        <c:axId val="1336766751"/>
      </c:lineChart>
      <c:catAx>
        <c:axId val="1336916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766751"/>
        <c:crosses val="autoZero"/>
        <c:auto val="1"/>
        <c:lblAlgn val="ctr"/>
        <c:lblOffset val="100"/>
        <c:noMultiLvlLbl val="0"/>
      </c:catAx>
      <c:valAx>
        <c:axId val="1336766751"/>
        <c:scaling>
          <c:orientation val="minMax"/>
          <c:max val="0.6000000000000000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916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CodeSearchLayerwise!$L$34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CodeSearchLayerwise!$K$35:$K$47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CodeSearchLayerwise!$L$35:$L$47</c:f>
              <c:numCache>
                <c:formatCode>General</c:formatCode>
                <c:ptCount val="13"/>
                <c:pt idx="0">
                  <c:v>0.50165599999999999</c:v>
                </c:pt>
                <c:pt idx="1">
                  <c:v>0.52317899999999995</c:v>
                </c:pt>
                <c:pt idx="2">
                  <c:v>0.48344399999999998</c:v>
                </c:pt>
                <c:pt idx="3">
                  <c:v>0.490066</c:v>
                </c:pt>
                <c:pt idx="4">
                  <c:v>0.50662300000000005</c:v>
                </c:pt>
                <c:pt idx="5">
                  <c:v>0.509934</c:v>
                </c:pt>
                <c:pt idx="6">
                  <c:v>0.51158899999999996</c:v>
                </c:pt>
                <c:pt idx="7">
                  <c:v>0.51821200000000001</c:v>
                </c:pt>
                <c:pt idx="8">
                  <c:v>0.50496700000000005</c:v>
                </c:pt>
                <c:pt idx="9">
                  <c:v>0.47516599999999998</c:v>
                </c:pt>
                <c:pt idx="10">
                  <c:v>0.45198700000000003</c:v>
                </c:pt>
                <c:pt idx="11">
                  <c:v>0.480132</c:v>
                </c:pt>
                <c:pt idx="12">
                  <c:v>0.47350999999999999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6E-744B-9FC8-F02B1EE9F4D8}"/>
            </c:ext>
          </c:extLst>
        </c:ser>
        <c:ser>
          <c:idx val="2"/>
          <c:order val="1"/>
          <c:tx>
            <c:strRef>
              <c:f>CodeSearchLayerwise!$M$34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CodeSearchLayerwise!$K$35:$K$47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CodeSearchLayerwise!$M$35:$M$47</c:f>
              <c:numCache>
                <c:formatCode>General</c:formatCode>
                <c:ptCount val="13"/>
                <c:pt idx="0">
                  <c:v>0.50165599999999999</c:v>
                </c:pt>
                <c:pt idx="1">
                  <c:v>0.52152299999999996</c:v>
                </c:pt>
                <c:pt idx="2">
                  <c:v>0.51324499999999995</c:v>
                </c:pt>
                <c:pt idx="3">
                  <c:v>0.480132</c:v>
                </c:pt>
                <c:pt idx="4">
                  <c:v>0.490066</c:v>
                </c:pt>
                <c:pt idx="5">
                  <c:v>0.49337700000000001</c:v>
                </c:pt>
                <c:pt idx="6">
                  <c:v>0.49834400000000001</c:v>
                </c:pt>
                <c:pt idx="7">
                  <c:v>0.51158899999999996</c:v>
                </c:pt>
                <c:pt idx="8">
                  <c:v>0.49834400000000001</c:v>
                </c:pt>
                <c:pt idx="9">
                  <c:v>0.50827800000000001</c:v>
                </c:pt>
                <c:pt idx="10">
                  <c:v>0.49172199999999999</c:v>
                </c:pt>
                <c:pt idx="11">
                  <c:v>0.471854</c:v>
                </c:pt>
                <c:pt idx="12">
                  <c:v>0.49172199999999999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6E-744B-9FC8-F02B1EE9F4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7566623"/>
        <c:axId val="1341006463"/>
      </c:lineChart>
      <c:catAx>
        <c:axId val="1337566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1006463"/>
        <c:crosses val="autoZero"/>
        <c:auto val="1"/>
        <c:lblAlgn val="ctr"/>
        <c:lblOffset val="100"/>
        <c:noMultiLvlLbl val="0"/>
      </c:catAx>
      <c:valAx>
        <c:axId val="1341006463"/>
        <c:scaling>
          <c:orientation val="minMax"/>
          <c:max val="0.6000000000000000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7566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CodeSearchLayerwise!$B$65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CodeSearchLayerwise!$A$66:$A$78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CodeSearchLayerwise!$B$66:$B$78</c:f>
              <c:numCache>
                <c:formatCode>General</c:formatCode>
                <c:ptCount val="13"/>
                <c:pt idx="0">
                  <c:v>0.53476800000000002</c:v>
                </c:pt>
                <c:pt idx="1">
                  <c:v>0.53311299999999995</c:v>
                </c:pt>
                <c:pt idx="2">
                  <c:v>0.50827800000000001</c:v>
                </c:pt>
                <c:pt idx="3">
                  <c:v>0.5</c:v>
                </c:pt>
                <c:pt idx="4">
                  <c:v>0.51821200000000001</c:v>
                </c:pt>
                <c:pt idx="5">
                  <c:v>0.50662300000000005</c:v>
                </c:pt>
                <c:pt idx="6">
                  <c:v>0.50331099999999995</c:v>
                </c:pt>
                <c:pt idx="7">
                  <c:v>0.509934</c:v>
                </c:pt>
                <c:pt idx="8">
                  <c:v>0.50827800000000001</c:v>
                </c:pt>
                <c:pt idx="9">
                  <c:v>0.53311299999999995</c:v>
                </c:pt>
                <c:pt idx="10">
                  <c:v>0.54470200000000002</c:v>
                </c:pt>
                <c:pt idx="11">
                  <c:v>0.53476800000000002</c:v>
                </c:pt>
                <c:pt idx="12">
                  <c:v>0.53642400000000001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F8-1840-B7CD-35A9A621CC1D}"/>
            </c:ext>
          </c:extLst>
        </c:ser>
        <c:ser>
          <c:idx val="1"/>
          <c:order val="1"/>
          <c:tx>
            <c:strRef>
              <c:f>CodeSearchLayerwise!$C$65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CodeSearchLayerwise!$A$66:$A$78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CodeSearchLayerwise!$C$66:$C$78</c:f>
              <c:numCache>
                <c:formatCode>General</c:formatCode>
                <c:ptCount val="13"/>
                <c:pt idx="0">
                  <c:v>0.50165599999999999</c:v>
                </c:pt>
                <c:pt idx="1">
                  <c:v>0.53145699999999996</c:v>
                </c:pt>
                <c:pt idx="2">
                  <c:v>0.50827800000000001</c:v>
                </c:pt>
                <c:pt idx="3">
                  <c:v>0.52317899999999995</c:v>
                </c:pt>
                <c:pt idx="4">
                  <c:v>0.528146</c:v>
                </c:pt>
                <c:pt idx="5">
                  <c:v>0.490066</c:v>
                </c:pt>
                <c:pt idx="6">
                  <c:v>0.51655600000000002</c:v>
                </c:pt>
                <c:pt idx="7">
                  <c:v>0.51324499999999995</c:v>
                </c:pt>
                <c:pt idx="8">
                  <c:v>0.51490100000000005</c:v>
                </c:pt>
                <c:pt idx="9">
                  <c:v>0.50827800000000001</c:v>
                </c:pt>
                <c:pt idx="10">
                  <c:v>0.48178799999999999</c:v>
                </c:pt>
                <c:pt idx="11">
                  <c:v>0.519868</c:v>
                </c:pt>
                <c:pt idx="12">
                  <c:v>0.51655600000000002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F8-1840-B7CD-35A9A621CC1D}"/>
            </c:ext>
          </c:extLst>
        </c:ser>
        <c:ser>
          <c:idx val="2"/>
          <c:order val="2"/>
          <c:tx>
            <c:strRef>
              <c:f>CodeSearchLayerwise!$D$65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CodeSearchLayerwise!$A$66:$A$78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CodeSearchLayerwise!$D$66:$D$78</c:f>
              <c:numCache>
                <c:formatCode>General</c:formatCode>
                <c:ptCount val="13"/>
                <c:pt idx="0">
                  <c:v>0.49834400000000001</c:v>
                </c:pt>
                <c:pt idx="1">
                  <c:v>0.51490100000000005</c:v>
                </c:pt>
                <c:pt idx="2">
                  <c:v>0.528146</c:v>
                </c:pt>
                <c:pt idx="3">
                  <c:v>0.50827800000000001</c:v>
                </c:pt>
                <c:pt idx="4">
                  <c:v>0.47350999999999999</c:v>
                </c:pt>
                <c:pt idx="5">
                  <c:v>0.48178799999999999</c:v>
                </c:pt>
                <c:pt idx="6">
                  <c:v>0.495033</c:v>
                </c:pt>
                <c:pt idx="7">
                  <c:v>0.48675499999999999</c:v>
                </c:pt>
                <c:pt idx="8">
                  <c:v>0.5</c:v>
                </c:pt>
                <c:pt idx="9">
                  <c:v>0.50662300000000005</c:v>
                </c:pt>
                <c:pt idx="10">
                  <c:v>0.48675499999999999</c:v>
                </c:pt>
                <c:pt idx="11">
                  <c:v>0.52649000000000001</c:v>
                </c:pt>
                <c:pt idx="12">
                  <c:v>0.509934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F8-1840-B7CD-35A9A621CC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6518719"/>
        <c:axId val="1646102463"/>
      </c:lineChart>
      <c:catAx>
        <c:axId val="1646518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102463"/>
        <c:crosses val="autoZero"/>
        <c:auto val="1"/>
        <c:lblAlgn val="ctr"/>
        <c:lblOffset val="100"/>
        <c:noMultiLvlLbl val="0"/>
      </c:catAx>
      <c:valAx>
        <c:axId val="1646102463"/>
        <c:scaling>
          <c:orientation val="minMax"/>
          <c:max val="0.6000000000000000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518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CodeSearchLayerwise!$H$65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CodeSearchLayerwise!$G$66:$G$78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CodeSearchLayerwise!$H$66:$H$78</c:f>
              <c:numCache>
                <c:formatCode>General</c:formatCode>
                <c:ptCount val="13"/>
                <c:pt idx="0">
                  <c:v>0.53476800000000002</c:v>
                </c:pt>
                <c:pt idx="1">
                  <c:v>0.54635800000000001</c:v>
                </c:pt>
                <c:pt idx="2">
                  <c:v>0.50331099999999995</c:v>
                </c:pt>
                <c:pt idx="3">
                  <c:v>0.50165599999999999</c:v>
                </c:pt>
                <c:pt idx="4">
                  <c:v>0.51490100000000005</c:v>
                </c:pt>
                <c:pt idx="5">
                  <c:v>0.50496700000000005</c:v>
                </c:pt>
                <c:pt idx="6">
                  <c:v>0.51158899999999996</c:v>
                </c:pt>
                <c:pt idx="7">
                  <c:v>0.49668899999999999</c:v>
                </c:pt>
                <c:pt idx="8">
                  <c:v>0.50496700000000005</c:v>
                </c:pt>
                <c:pt idx="9">
                  <c:v>0.51490100000000005</c:v>
                </c:pt>
                <c:pt idx="10">
                  <c:v>0.54635800000000001</c:v>
                </c:pt>
                <c:pt idx="11">
                  <c:v>0.51490100000000005</c:v>
                </c:pt>
                <c:pt idx="12">
                  <c:v>0.54139099999999996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FC-704D-9ABD-6999FE52AA0F}"/>
            </c:ext>
          </c:extLst>
        </c:ser>
        <c:ser>
          <c:idx val="1"/>
          <c:order val="1"/>
          <c:tx>
            <c:strRef>
              <c:f>CodeSearchLayerwise!$I$65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CodeSearchLayerwise!$G$66:$G$78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CodeSearchLayerwise!$I$66:$I$78</c:f>
              <c:numCache>
                <c:formatCode>General</c:formatCode>
                <c:ptCount val="13"/>
                <c:pt idx="0">
                  <c:v>0.50165599999999999</c:v>
                </c:pt>
                <c:pt idx="1">
                  <c:v>0.52152299999999996</c:v>
                </c:pt>
                <c:pt idx="2">
                  <c:v>0.51490100000000005</c:v>
                </c:pt>
                <c:pt idx="3">
                  <c:v>0.490066</c:v>
                </c:pt>
                <c:pt idx="4">
                  <c:v>0.51324499999999995</c:v>
                </c:pt>
                <c:pt idx="5">
                  <c:v>0.50662300000000005</c:v>
                </c:pt>
                <c:pt idx="6">
                  <c:v>0.49337700000000001</c:v>
                </c:pt>
                <c:pt idx="7">
                  <c:v>0.46192100000000003</c:v>
                </c:pt>
                <c:pt idx="8">
                  <c:v>0.46523199999999998</c:v>
                </c:pt>
                <c:pt idx="9">
                  <c:v>0.47516599999999998</c:v>
                </c:pt>
                <c:pt idx="10">
                  <c:v>0.485099</c:v>
                </c:pt>
                <c:pt idx="11">
                  <c:v>0.48344399999999998</c:v>
                </c:pt>
                <c:pt idx="12">
                  <c:v>0.46523199999999998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FC-704D-9ABD-6999FE52AA0F}"/>
            </c:ext>
          </c:extLst>
        </c:ser>
        <c:ser>
          <c:idx val="2"/>
          <c:order val="2"/>
          <c:tx>
            <c:strRef>
              <c:f>CodeSearchLayerwise!$J$65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CodeSearchLayerwise!$G$66:$G$78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CodeSearchLayerwise!$J$66:$J$78</c:f>
              <c:numCache>
                <c:formatCode>General</c:formatCode>
                <c:ptCount val="13"/>
                <c:pt idx="0">
                  <c:v>0.50165599999999999</c:v>
                </c:pt>
                <c:pt idx="1">
                  <c:v>0.50827800000000001</c:v>
                </c:pt>
                <c:pt idx="2">
                  <c:v>0.51324499999999995</c:v>
                </c:pt>
                <c:pt idx="3">
                  <c:v>0.50827800000000001</c:v>
                </c:pt>
                <c:pt idx="4">
                  <c:v>0.50331099999999995</c:v>
                </c:pt>
                <c:pt idx="5">
                  <c:v>0.50331099999999995</c:v>
                </c:pt>
                <c:pt idx="6">
                  <c:v>0.50331099999999995</c:v>
                </c:pt>
                <c:pt idx="7">
                  <c:v>0.49834400000000001</c:v>
                </c:pt>
                <c:pt idx="8">
                  <c:v>0.495033</c:v>
                </c:pt>
                <c:pt idx="9">
                  <c:v>0.5</c:v>
                </c:pt>
                <c:pt idx="10">
                  <c:v>0.51158899999999996</c:v>
                </c:pt>
                <c:pt idx="11">
                  <c:v>0.528146</c:v>
                </c:pt>
                <c:pt idx="12">
                  <c:v>0.509934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FC-704D-9ABD-6999FE52AA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3320463"/>
        <c:axId val="1672626975"/>
      </c:lineChart>
      <c:catAx>
        <c:axId val="1673320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2626975"/>
        <c:crosses val="autoZero"/>
        <c:auto val="1"/>
        <c:lblAlgn val="ctr"/>
        <c:lblOffset val="100"/>
        <c:noMultiLvlLbl val="0"/>
      </c:catAx>
      <c:valAx>
        <c:axId val="1672626975"/>
        <c:scaling>
          <c:orientation val="minMax"/>
          <c:max val="0.6000000000000000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3320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CodeSearchLayerwise!$B$99</c:f>
              <c:strCache>
                <c:ptCount val="1"/>
                <c:pt idx="0">
                  <c:v>BERT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CodeSearchLayerwise!$A$100:$A$112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CodeSearchLayerwise!$B$100:$B$112</c:f>
              <c:numCache>
                <c:formatCode>General</c:formatCode>
                <c:ptCount val="13"/>
                <c:pt idx="0">
                  <c:v>0.49172199999999999</c:v>
                </c:pt>
                <c:pt idx="1">
                  <c:v>0.48178799999999999</c:v>
                </c:pt>
                <c:pt idx="2">
                  <c:v>0.46854299999999999</c:v>
                </c:pt>
                <c:pt idx="3">
                  <c:v>0.509934</c:v>
                </c:pt>
                <c:pt idx="4">
                  <c:v>0.53145699999999996</c:v>
                </c:pt>
                <c:pt idx="5">
                  <c:v>0.485099</c:v>
                </c:pt>
                <c:pt idx="6">
                  <c:v>0.50662300000000005</c:v>
                </c:pt>
                <c:pt idx="7">
                  <c:v>0.53476800000000002</c:v>
                </c:pt>
                <c:pt idx="8">
                  <c:v>0.51655600000000002</c:v>
                </c:pt>
                <c:pt idx="9">
                  <c:v>0.52980099999999997</c:v>
                </c:pt>
                <c:pt idx="10">
                  <c:v>0.528146</c:v>
                </c:pt>
                <c:pt idx="11">
                  <c:v>0.51490100000000005</c:v>
                </c:pt>
                <c:pt idx="12">
                  <c:v>0.490066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E3-468B-A515-DFB08B967A68}"/>
            </c:ext>
          </c:extLst>
        </c:ser>
        <c:ser>
          <c:idx val="1"/>
          <c:order val="1"/>
          <c:tx>
            <c:strRef>
              <c:f>CodeSearchLayerwise!$C$99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CodeSearchLayerwise!$A$100:$A$112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CodeSearchLayerwise!$C$100:$C$112</c:f>
              <c:numCache>
                <c:formatCode>General</c:formatCode>
                <c:ptCount val="13"/>
                <c:pt idx="0">
                  <c:v>0.53476800000000002</c:v>
                </c:pt>
                <c:pt idx="1">
                  <c:v>0.53311299999999995</c:v>
                </c:pt>
                <c:pt idx="2">
                  <c:v>0.50827800000000001</c:v>
                </c:pt>
                <c:pt idx="3">
                  <c:v>0.5</c:v>
                </c:pt>
                <c:pt idx="4">
                  <c:v>0.51821200000000001</c:v>
                </c:pt>
                <c:pt idx="5">
                  <c:v>0.50662300000000005</c:v>
                </c:pt>
                <c:pt idx="6">
                  <c:v>0.50331099999999995</c:v>
                </c:pt>
                <c:pt idx="7">
                  <c:v>0.509934</c:v>
                </c:pt>
                <c:pt idx="8">
                  <c:v>0.50827800000000001</c:v>
                </c:pt>
                <c:pt idx="9">
                  <c:v>0.53311299999999995</c:v>
                </c:pt>
                <c:pt idx="10">
                  <c:v>0.54470200000000002</c:v>
                </c:pt>
                <c:pt idx="11">
                  <c:v>0.53476800000000002</c:v>
                </c:pt>
                <c:pt idx="12">
                  <c:v>0.53642400000000001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E3-468B-A515-DFB08B967A68}"/>
            </c:ext>
          </c:extLst>
        </c:ser>
        <c:ser>
          <c:idx val="2"/>
          <c:order val="2"/>
          <c:tx>
            <c:strRef>
              <c:f>CodeSearchLayerwise!$D$99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CodeSearchLayerwise!$A$100:$A$112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CodeSearchLayerwise!$D$100:$D$112</c:f>
              <c:numCache>
                <c:formatCode>General</c:formatCode>
                <c:ptCount val="13"/>
                <c:pt idx="0">
                  <c:v>0.50165599999999999</c:v>
                </c:pt>
                <c:pt idx="1">
                  <c:v>0.53145699999999996</c:v>
                </c:pt>
                <c:pt idx="2">
                  <c:v>0.50827800000000001</c:v>
                </c:pt>
                <c:pt idx="3">
                  <c:v>0.52317899999999995</c:v>
                </c:pt>
                <c:pt idx="4">
                  <c:v>0.528146</c:v>
                </c:pt>
                <c:pt idx="5">
                  <c:v>0.490066</c:v>
                </c:pt>
                <c:pt idx="6">
                  <c:v>0.51655600000000002</c:v>
                </c:pt>
                <c:pt idx="7">
                  <c:v>0.51324499999999995</c:v>
                </c:pt>
                <c:pt idx="8">
                  <c:v>0.51490100000000005</c:v>
                </c:pt>
                <c:pt idx="9">
                  <c:v>0.50827800000000001</c:v>
                </c:pt>
                <c:pt idx="10">
                  <c:v>0.48178799999999999</c:v>
                </c:pt>
                <c:pt idx="11">
                  <c:v>0.519868</c:v>
                </c:pt>
                <c:pt idx="12">
                  <c:v>0.51655600000000002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E3-468B-A515-DFB08B967A68}"/>
            </c:ext>
          </c:extLst>
        </c:ser>
        <c:ser>
          <c:idx val="3"/>
          <c:order val="3"/>
          <c:tx>
            <c:strRef>
              <c:f>CodeSearchLayerwise!$E$99</c:f>
              <c:strCache>
                <c:ptCount val="1"/>
                <c:pt idx="0">
                  <c:v>JB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CodeSearchLayerwise!$A$100:$A$112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CodeSearchLayerwise!$E$100:$E$112</c:f>
              <c:numCache>
                <c:formatCode>General</c:formatCode>
                <c:ptCount val="13"/>
                <c:pt idx="0">
                  <c:v>0.48178799999999999</c:v>
                </c:pt>
                <c:pt idx="1">
                  <c:v>0.48178799999999999</c:v>
                </c:pt>
                <c:pt idx="2">
                  <c:v>0.485099</c:v>
                </c:pt>
                <c:pt idx="3">
                  <c:v>0.48178799999999999</c:v>
                </c:pt>
                <c:pt idx="4">
                  <c:v>0.480132</c:v>
                </c:pt>
                <c:pt idx="5">
                  <c:v>0.480132</c:v>
                </c:pt>
                <c:pt idx="6">
                  <c:v>0.47847699999999999</c:v>
                </c:pt>
                <c:pt idx="7">
                  <c:v>0.485099</c:v>
                </c:pt>
                <c:pt idx="8">
                  <c:v>0.47847699999999999</c:v>
                </c:pt>
                <c:pt idx="9">
                  <c:v>0.485099</c:v>
                </c:pt>
                <c:pt idx="10">
                  <c:v>0.47847699999999999</c:v>
                </c:pt>
                <c:pt idx="11">
                  <c:v>0.48344399999999998</c:v>
                </c:pt>
                <c:pt idx="12">
                  <c:v>0.471854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4E3-468B-A515-DFB08B967A68}"/>
            </c:ext>
          </c:extLst>
        </c:ser>
        <c:ser>
          <c:idx val="4"/>
          <c:order val="4"/>
          <c:tx>
            <c:strRef>
              <c:f>CodeSearchLayerwise!$F$99</c:f>
              <c:strCache>
                <c:ptCount val="1"/>
                <c:pt idx="0">
                  <c:v>RBa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CodeSearchLayerwise!$A$100:$A$112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CodeSearchLayerwise!$F$100:$F$112</c:f>
              <c:numCache>
                <c:formatCode>General</c:formatCode>
                <c:ptCount val="13"/>
                <c:pt idx="0">
                  <c:v>0.50165599999999999</c:v>
                </c:pt>
                <c:pt idx="1">
                  <c:v>0.52317899999999995</c:v>
                </c:pt>
                <c:pt idx="2">
                  <c:v>0.48344399999999998</c:v>
                </c:pt>
                <c:pt idx="3">
                  <c:v>0.490066</c:v>
                </c:pt>
                <c:pt idx="4">
                  <c:v>0.50662300000000005</c:v>
                </c:pt>
                <c:pt idx="5">
                  <c:v>0.509934</c:v>
                </c:pt>
                <c:pt idx="6">
                  <c:v>0.51158899999999996</c:v>
                </c:pt>
                <c:pt idx="7">
                  <c:v>0.51821200000000001</c:v>
                </c:pt>
                <c:pt idx="8">
                  <c:v>0.50496700000000005</c:v>
                </c:pt>
                <c:pt idx="9">
                  <c:v>0.47516599999999998</c:v>
                </c:pt>
                <c:pt idx="10">
                  <c:v>0.45198700000000003</c:v>
                </c:pt>
                <c:pt idx="11">
                  <c:v>0.480132</c:v>
                </c:pt>
                <c:pt idx="12">
                  <c:v>0.47350999999999999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4E3-468B-A515-DFB08B967A68}"/>
            </c:ext>
          </c:extLst>
        </c:ser>
        <c:ser>
          <c:idx val="5"/>
          <c:order val="5"/>
          <c:tx>
            <c:strRef>
              <c:f>CodeSearchLayerwise!$G$99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CodeSearchLayerwise!$A$100:$A$112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CodeSearchLayerwise!$G$100:$G$112</c:f>
              <c:numCache>
                <c:formatCode>General</c:formatCode>
                <c:ptCount val="13"/>
                <c:pt idx="0">
                  <c:v>0.49834400000000001</c:v>
                </c:pt>
                <c:pt idx="1">
                  <c:v>0.51490100000000005</c:v>
                </c:pt>
                <c:pt idx="2">
                  <c:v>0.528146</c:v>
                </c:pt>
                <c:pt idx="3">
                  <c:v>0.50827800000000001</c:v>
                </c:pt>
                <c:pt idx="4">
                  <c:v>0.47350999999999999</c:v>
                </c:pt>
                <c:pt idx="5">
                  <c:v>0.48178799999999999</c:v>
                </c:pt>
                <c:pt idx="6">
                  <c:v>0.495033</c:v>
                </c:pt>
                <c:pt idx="7">
                  <c:v>0.48675499999999999</c:v>
                </c:pt>
                <c:pt idx="8">
                  <c:v>0.5</c:v>
                </c:pt>
                <c:pt idx="9">
                  <c:v>0.50662300000000005</c:v>
                </c:pt>
                <c:pt idx="10">
                  <c:v>0.48675499999999999</c:v>
                </c:pt>
                <c:pt idx="11">
                  <c:v>0.52649000000000001</c:v>
                </c:pt>
                <c:pt idx="12">
                  <c:v>0.509934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4E3-468B-A515-DFB08B967A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7442143"/>
        <c:axId val="1894255647"/>
      </c:lineChart>
      <c:catAx>
        <c:axId val="1907442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4255647"/>
        <c:crosses val="autoZero"/>
        <c:auto val="1"/>
        <c:lblAlgn val="ctr"/>
        <c:lblOffset val="100"/>
        <c:noMultiLvlLbl val="0"/>
      </c:catAx>
      <c:valAx>
        <c:axId val="1894255647"/>
        <c:scaling>
          <c:orientation val="minMax"/>
          <c:max val="0.6000000000000000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7442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CodeSearchLayerwise!$B$115</c:f>
              <c:strCache>
                <c:ptCount val="1"/>
                <c:pt idx="0">
                  <c:v>BERT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CodeSearchLayerwise!$A$116:$A$128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CodeSearchLayerwise!$B$116:$B$128</c:f>
              <c:numCache>
                <c:formatCode>General</c:formatCode>
                <c:ptCount val="13"/>
                <c:pt idx="0">
                  <c:v>0.49172199999999999</c:v>
                </c:pt>
                <c:pt idx="1">
                  <c:v>0.495033</c:v>
                </c:pt>
                <c:pt idx="2">
                  <c:v>0.47847699999999999</c:v>
                </c:pt>
                <c:pt idx="3">
                  <c:v>0.48841099999999998</c:v>
                </c:pt>
                <c:pt idx="4">
                  <c:v>0.47847699999999999</c:v>
                </c:pt>
                <c:pt idx="5">
                  <c:v>0.48178799999999999</c:v>
                </c:pt>
                <c:pt idx="6">
                  <c:v>0.50165599999999999</c:v>
                </c:pt>
                <c:pt idx="7">
                  <c:v>0.51324499999999995</c:v>
                </c:pt>
                <c:pt idx="8">
                  <c:v>0.50662300000000005</c:v>
                </c:pt>
                <c:pt idx="9">
                  <c:v>0.51655600000000002</c:v>
                </c:pt>
                <c:pt idx="10">
                  <c:v>0.51158899999999996</c:v>
                </c:pt>
                <c:pt idx="11">
                  <c:v>0.51158899999999996</c:v>
                </c:pt>
                <c:pt idx="12">
                  <c:v>0.50165599999999999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C7-45B2-9404-E71583C58034}"/>
            </c:ext>
          </c:extLst>
        </c:ser>
        <c:ser>
          <c:idx val="1"/>
          <c:order val="1"/>
          <c:tx>
            <c:strRef>
              <c:f>CodeSearchLayerwise!$C$115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CodeSearchLayerwise!$A$116:$A$128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CodeSearchLayerwise!$C$116:$C$128</c:f>
              <c:numCache>
                <c:formatCode>General</c:formatCode>
                <c:ptCount val="13"/>
                <c:pt idx="0">
                  <c:v>0.53476800000000002</c:v>
                </c:pt>
                <c:pt idx="1">
                  <c:v>0.54635800000000001</c:v>
                </c:pt>
                <c:pt idx="2">
                  <c:v>0.50331099999999995</c:v>
                </c:pt>
                <c:pt idx="3">
                  <c:v>0.50165599999999999</c:v>
                </c:pt>
                <c:pt idx="4">
                  <c:v>0.51490100000000005</c:v>
                </c:pt>
                <c:pt idx="5">
                  <c:v>0.50496700000000005</c:v>
                </c:pt>
                <c:pt idx="6">
                  <c:v>0.51158899999999996</c:v>
                </c:pt>
                <c:pt idx="7">
                  <c:v>0.49668899999999999</c:v>
                </c:pt>
                <c:pt idx="8">
                  <c:v>0.50496700000000005</c:v>
                </c:pt>
                <c:pt idx="9">
                  <c:v>0.51490100000000005</c:v>
                </c:pt>
                <c:pt idx="10">
                  <c:v>0.54635800000000001</c:v>
                </c:pt>
                <c:pt idx="11">
                  <c:v>0.51490100000000005</c:v>
                </c:pt>
                <c:pt idx="12">
                  <c:v>0.54139099999999996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C7-45B2-9404-E71583C58034}"/>
            </c:ext>
          </c:extLst>
        </c:ser>
        <c:ser>
          <c:idx val="2"/>
          <c:order val="2"/>
          <c:tx>
            <c:strRef>
              <c:f>CodeSearchLayerwise!$D$115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CodeSearchLayerwise!$A$116:$A$128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CodeSearchLayerwise!$D$116:$D$128</c:f>
              <c:numCache>
                <c:formatCode>General</c:formatCode>
                <c:ptCount val="13"/>
                <c:pt idx="0">
                  <c:v>0.50165599999999999</c:v>
                </c:pt>
                <c:pt idx="1">
                  <c:v>0.52152299999999996</c:v>
                </c:pt>
                <c:pt idx="2">
                  <c:v>0.51490100000000005</c:v>
                </c:pt>
                <c:pt idx="3">
                  <c:v>0.490066</c:v>
                </c:pt>
                <c:pt idx="4">
                  <c:v>0.51324499999999995</c:v>
                </c:pt>
                <c:pt idx="5">
                  <c:v>0.50662300000000005</c:v>
                </c:pt>
                <c:pt idx="6">
                  <c:v>0.49337700000000001</c:v>
                </c:pt>
                <c:pt idx="7">
                  <c:v>0.46192100000000003</c:v>
                </c:pt>
                <c:pt idx="8">
                  <c:v>0.46523199999999998</c:v>
                </c:pt>
                <c:pt idx="9">
                  <c:v>0.47516599999999998</c:v>
                </c:pt>
                <c:pt idx="10">
                  <c:v>0.485099</c:v>
                </c:pt>
                <c:pt idx="11">
                  <c:v>0.48344399999999998</c:v>
                </c:pt>
                <c:pt idx="12">
                  <c:v>0.46523199999999998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C7-45B2-9404-E71583C58034}"/>
            </c:ext>
          </c:extLst>
        </c:ser>
        <c:ser>
          <c:idx val="3"/>
          <c:order val="3"/>
          <c:tx>
            <c:strRef>
              <c:f>CodeSearchLayerwise!$E$115</c:f>
              <c:strCache>
                <c:ptCount val="1"/>
                <c:pt idx="0">
                  <c:v>JB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CodeSearchLayerwise!$A$116:$A$128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CodeSearchLayerwise!$E$116:$E$128</c:f>
              <c:numCache>
                <c:formatCode>General</c:formatCode>
                <c:ptCount val="13"/>
                <c:pt idx="0">
                  <c:v>0.49172199999999999</c:v>
                </c:pt>
                <c:pt idx="1">
                  <c:v>0.47516599999999998</c:v>
                </c:pt>
                <c:pt idx="2">
                  <c:v>0.48178799999999999</c:v>
                </c:pt>
                <c:pt idx="3">
                  <c:v>0.48178799999999999</c:v>
                </c:pt>
                <c:pt idx="4">
                  <c:v>0.48178799999999999</c:v>
                </c:pt>
                <c:pt idx="5">
                  <c:v>0.48178799999999999</c:v>
                </c:pt>
                <c:pt idx="6">
                  <c:v>0.48178799999999999</c:v>
                </c:pt>
                <c:pt idx="7">
                  <c:v>0.48178799999999999</c:v>
                </c:pt>
                <c:pt idx="8">
                  <c:v>0.48178799999999999</c:v>
                </c:pt>
                <c:pt idx="9">
                  <c:v>0.48344399999999998</c:v>
                </c:pt>
                <c:pt idx="10">
                  <c:v>0.485099</c:v>
                </c:pt>
                <c:pt idx="11">
                  <c:v>0.485099</c:v>
                </c:pt>
                <c:pt idx="12">
                  <c:v>0.485099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FC7-45B2-9404-E71583C58034}"/>
            </c:ext>
          </c:extLst>
        </c:ser>
        <c:ser>
          <c:idx val="4"/>
          <c:order val="4"/>
          <c:tx>
            <c:strRef>
              <c:f>CodeSearchLayerwise!$F$115</c:f>
              <c:strCache>
                <c:ptCount val="1"/>
                <c:pt idx="0">
                  <c:v>RBa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CodeSearchLayerwise!$A$116:$A$128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CodeSearchLayerwise!$F$116:$F$128</c:f>
              <c:numCache>
                <c:formatCode>General</c:formatCode>
                <c:ptCount val="13"/>
                <c:pt idx="0">
                  <c:v>0.50165599999999999</c:v>
                </c:pt>
                <c:pt idx="1">
                  <c:v>0.52152299999999996</c:v>
                </c:pt>
                <c:pt idx="2">
                  <c:v>0.51324499999999995</c:v>
                </c:pt>
                <c:pt idx="3">
                  <c:v>0.480132</c:v>
                </c:pt>
                <c:pt idx="4">
                  <c:v>0.490066</c:v>
                </c:pt>
                <c:pt idx="5">
                  <c:v>0.49337700000000001</c:v>
                </c:pt>
                <c:pt idx="6">
                  <c:v>0.49834400000000001</c:v>
                </c:pt>
                <c:pt idx="7">
                  <c:v>0.51158899999999996</c:v>
                </c:pt>
                <c:pt idx="8">
                  <c:v>0.49834400000000001</c:v>
                </c:pt>
                <c:pt idx="9">
                  <c:v>0.50827800000000001</c:v>
                </c:pt>
                <c:pt idx="10">
                  <c:v>0.49172199999999999</c:v>
                </c:pt>
                <c:pt idx="11">
                  <c:v>0.471854</c:v>
                </c:pt>
                <c:pt idx="12">
                  <c:v>0.49172199999999999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FC7-45B2-9404-E71583C58034}"/>
            </c:ext>
          </c:extLst>
        </c:ser>
        <c:ser>
          <c:idx val="5"/>
          <c:order val="5"/>
          <c:tx>
            <c:strRef>
              <c:f>CodeSearchLayerwise!$G$115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CodeSearchLayerwise!$A$116:$A$128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CodeSearchLayerwise!$G$116:$G$128</c:f>
              <c:numCache>
                <c:formatCode>General</c:formatCode>
                <c:ptCount val="13"/>
                <c:pt idx="0">
                  <c:v>0.50165599999999999</c:v>
                </c:pt>
                <c:pt idx="1">
                  <c:v>0.50827800000000001</c:v>
                </c:pt>
                <c:pt idx="2">
                  <c:v>0.51324499999999995</c:v>
                </c:pt>
                <c:pt idx="3">
                  <c:v>0.50827800000000001</c:v>
                </c:pt>
                <c:pt idx="4">
                  <c:v>0.50331099999999995</c:v>
                </c:pt>
                <c:pt idx="5">
                  <c:v>0.50331099999999995</c:v>
                </c:pt>
                <c:pt idx="6">
                  <c:v>0.50331099999999995</c:v>
                </c:pt>
                <c:pt idx="7">
                  <c:v>0.49834400000000001</c:v>
                </c:pt>
                <c:pt idx="8">
                  <c:v>0.495033</c:v>
                </c:pt>
                <c:pt idx="9">
                  <c:v>0.5</c:v>
                </c:pt>
                <c:pt idx="10">
                  <c:v>0.51158899999999996</c:v>
                </c:pt>
                <c:pt idx="11">
                  <c:v>0.528146</c:v>
                </c:pt>
                <c:pt idx="12">
                  <c:v>0.509934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FC7-45B2-9404-E71583C580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3673711"/>
        <c:axId val="1894248991"/>
      </c:lineChart>
      <c:catAx>
        <c:axId val="1823673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4248991"/>
        <c:crosses val="autoZero"/>
        <c:auto val="1"/>
        <c:lblAlgn val="ctr"/>
        <c:lblOffset val="100"/>
        <c:noMultiLvlLbl val="0"/>
      </c:catAx>
      <c:valAx>
        <c:axId val="1894248991"/>
        <c:scaling>
          <c:orientation val="minMax"/>
          <c:max val="0.6000000000000000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3673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DefDectLayerwise!$B$1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DefDectLayerwise!$B$2:$B$14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0.571376</c:v>
                </c:pt>
                <c:pt idx="2">
                  <c:v>0.57284000000000002</c:v>
                </c:pt>
                <c:pt idx="3">
                  <c:v>0.575403</c:v>
                </c:pt>
                <c:pt idx="4">
                  <c:v>0.58235700000000001</c:v>
                </c:pt>
                <c:pt idx="5">
                  <c:v>0.61749600000000004</c:v>
                </c:pt>
                <c:pt idx="6">
                  <c:v>0.61493399999999998</c:v>
                </c:pt>
                <c:pt idx="7">
                  <c:v>0.62628099999999998</c:v>
                </c:pt>
                <c:pt idx="8">
                  <c:v>0.61932699999999996</c:v>
                </c:pt>
                <c:pt idx="9">
                  <c:v>0.63140600000000002</c:v>
                </c:pt>
                <c:pt idx="10">
                  <c:v>0.64128799999999997</c:v>
                </c:pt>
                <c:pt idx="11">
                  <c:v>0.65080499999999997</c:v>
                </c:pt>
                <c:pt idx="12">
                  <c:v>0.65190300000000001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06-624C-9D12-9468851183BE}"/>
            </c:ext>
          </c:extLst>
        </c:ser>
        <c:ser>
          <c:idx val="2"/>
          <c:order val="1"/>
          <c:tx>
            <c:strRef>
              <c:f>DefDectLayerwise!$C$1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DefDectLayerwise!$C$2:$C$14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0.569546</c:v>
                </c:pt>
                <c:pt idx="2">
                  <c:v>0.567716</c:v>
                </c:pt>
                <c:pt idx="3">
                  <c:v>0.58894599999999997</c:v>
                </c:pt>
                <c:pt idx="4">
                  <c:v>0.60175699999999999</c:v>
                </c:pt>
                <c:pt idx="5">
                  <c:v>0.61712999999999996</c:v>
                </c:pt>
                <c:pt idx="6">
                  <c:v>0.620425</c:v>
                </c:pt>
                <c:pt idx="7">
                  <c:v>0.633602</c:v>
                </c:pt>
                <c:pt idx="8">
                  <c:v>0.62847699999999995</c:v>
                </c:pt>
                <c:pt idx="9">
                  <c:v>0.62664699999999995</c:v>
                </c:pt>
                <c:pt idx="10">
                  <c:v>0.63250399999999996</c:v>
                </c:pt>
                <c:pt idx="11">
                  <c:v>0.63689600000000002</c:v>
                </c:pt>
                <c:pt idx="12">
                  <c:v>0.64019000000000004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06-624C-9D12-9468851183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2478415"/>
        <c:axId val="308094287"/>
      </c:lineChart>
      <c:catAx>
        <c:axId val="752478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094287"/>
        <c:crosses val="autoZero"/>
        <c:auto val="1"/>
        <c:lblAlgn val="ctr"/>
        <c:lblOffset val="100"/>
        <c:noMultiLvlLbl val="0"/>
      </c:catAx>
      <c:valAx>
        <c:axId val="308094287"/>
        <c:scaling>
          <c:orientation val="minMax"/>
          <c:max val="0.70000000000000007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478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DefDectLayerwise!$G$1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DefDectLayerwise!$F$2:$F$14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DefDectLayerwise!$G$2:$G$14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0.56844799999999995</c:v>
                </c:pt>
                <c:pt idx="2">
                  <c:v>0.56259199999999998</c:v>
                </c:pt>
                <c:pt idx="3">
                  <c:v>0.58162499999999995</c:v>
                </c:pt>
                <c:pt idx="4">
                  <c:v>0.58418700000000001</c:v>
                </c:pt>
                <c:pt idx="5">
                  <c:v>0.60614900000000005</c:v>
                </c:pt>
                <c:pt idx="6">
                  <c:v>0.618228</c:v>
                </c:pt>
                <c:pt idx="7">
                  <c:v>0.61493399999999998</c:v>
                </c:pt>
                <c:pt idx="8">
                  <c:v>0.60834600000000005</c:v>
                </c:pt>
                <c:pt idx="9">
                  <c:v>0.59480200000000005</c:v>
                </c:pt>
                <c:pt idx="10">
                  <c:v>0.59333800000000003</c:v>
                </c:pt>
                <c:pt idx="11">
                  <c:v>0.62554900000000002</c:v>
                </c:pt>
                <c:pt idx="12">
                  <c:v>0.63762799999999997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A6-ED42-9C9B-C9AE0F826D80}"/>
            </c:ext>
          </c:extLst>
        </c:ser>
        <c:ser>
          <c:idx val="2"/>
          <c:order val="1"/>
          <c:tx>
            <c:strRef>
              <c:f>DefDectLayerwise!$H$1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DefDectLayerwise!$F$2:$F$14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DefDectLayerwise!$H$2:$H$14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0.56991199999999997</c:v>
                </c:pt>
                <c:pt idx="2">
                  <c:v>0.56881400000000004</c:v>
                </c:pt>
                <c:pt idx="3">
                  <c:v>0.58308899999999997</c:v>
                </c:pt>
                <c:pt idx="4">
                  <c:v>0.60651500000000003</c:v>
                </c:pt>
                <c:pt idx="5">
                  <c:v>0.61786200000000002</c:v>
                </c:pt>
                <c:pt idx="6">
                  <c:v>0.61090800000000001</c:v>
                </c:pt>
                <c:pt idx="7">
                  <c:v>0.61786200000000002</c:v>
                </c:pt>
                <c:pt idx="8">
                  <c:v>0.620425</c:v>
                </c:pt>
                <c:pt idx="9">
                  <c:v>0.61712999999999996</c:v>
                </c:pt>
                <c:pt idx="10">
                  <c:v>0.62005900000000003</c:v>
                </c:pt>
                <c:pt idx="11">
                  <c:v>0.62884300000000004</c:v>
                </c:pt>
                <c:pt idx="12">
                  <c:v>0.63872600000000002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A6-ED42-9C9B-C9AE0F826D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7521695"/>
        <c:axId val="308222175"/>
      </c:lineChart>
      <c:catAx>
        <c:axId val="307521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222175"/>
        <c:crosses val="autoZero"/>
        <c:auto val="1"/>
        <c:lblAlgn val="ctr"/>
        <c:lblOffset val="100"/>
        <c:noMultiLvlLbl val="0"/>
      </c:catAx>
      <c:valAx>
        <c:axId val="308222175"/>
        <c:scaling>
          <c:orientation val="minMax"/>
          <c:max val="0.70000000000000007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521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DefDectLayerwise!$L$1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DefDectLayerwise!$K$2:$K$14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DefDectLayerwise!$L$2:$L$14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0.56552000000000002</c:v>
                </c:pt>
                <c:pt idx="2">
                  <c:v>0.56552000000000002</c:v>
                </c:pt>
                <c:pt idx="3">
                  <c:v>0.56552000000000002</c:v>
                </c:pt>
                <c:pt idx="4">
                  <c:v>0.56552000000000002</c:v>
                </c:pt>
                <c:pt idx="5">
                  <c:v>0.56552000000000002</c:v>
                </c:pt>
                <c:pt idx="6">
                  <c:v>0.56552000000000002</c:v>
                </c:pt>
                <c:pt idx="7">
                  <c:v>0.56552000000000002</c:v>
                </c:pt>
                <c:pt idx="8">
                  <c:v>0.58089299999999999</c:v>
                </c:pt>
                <c:pt idx="9">
                  <c:v>0.59077599999999997</c:v>
                </c:pt>
                <c:pt idx="10">
                  <c:v>0.60505100000000001</c:v>
                </c:pt>
                <c:pt idx="11">
                  <c:v>0.64787700000000004</c:v>
                </c:pt>
                <c:pt idx="12">
                  <c:v>0.65739400000000003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72-2449-855D-EAB1BB8A31F7}"/>
            </c:ext>
          </c:extLst>
        </c:ser>
        <c:ser>
          <c:idx val="2"/>
          <c:order val="1"/>
          <c:tx>
            <c:strRef>
              <c:f>DefDectLayerwise!$M$1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DefDectLayerwise!$K$2:$K$14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DefDectLayerwise!$M$2:$M$14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0.56552000000000002</c:v>
                </c:pt>
                <c:pt idx="2">
                  <c:v>0.56552000000000002</c:v>
                </c:pt>
                <c:pt idx="3">
                  <c:v>0.56552000000000002</c:v>
                </c:pt>
                <c:pt idx="4">
                  <c:v>0.56552000000000002</c:v>
                </c:pt>
                <c:pt idx="5">
                  <c:v>0.56552000000000002</c:v>
                </c:pt>
                <c:pt idx="6">
                  <c:v>0.56552000000000002</c:v>
                </c:pt>
                <c:pt idx="7">
                  <c:v>0.56552000000000002</c:v>
                </c:pt>
                <c:pt idx="8">
                  <c:v>0.57906299999999999</c:v>
                </c:pt>
                <c:pt idx="9">
                  <c:v>0.58491899999999997</c:v>
                </c:pt>
                <c:pt idx="10">
                  <c:v>0.59553400000000001</c:v>
                </c:pt>
                <c:pt idx="11">
                  <c:v>0.64055600000000001</c:v>
                </c:pt>
                <c:pt idx="12">
                  <c:v>0.66800899999999996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72-2449-855D-EAB1BB8A3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8867519"/>
        <c:axId val="299150495"/>
      </c:lineChart>
      <c:catAx>
        <c:axId val="298867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150495"/>
        <c:crosses val="autoZero"/>
        <c:auto val="1"/>
        <c:lblAlgn val="ctr"/>
        <c:lblOffset val="100"/>
        <c:noMultiLvlLbl val="0"/>
      </c:catAx>
      <c:valAx>
        <c:axId val="299150495"/>
        <c:scaling>
          <c:orientation val="minMax"/>
          <c:max val="0.70000000000000007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867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POSLayerwisePy!$B$98</c:f>
              <c:strCache>
                <c:ptCount val="1"/>
                <c:pt idx="0">
                  <c:v>BERT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POSLayerwisePy!$A$99:$A$111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POSLayerwisePy!$B$99:$B$111</c:f>
              <c:numCache>
                <c:formatCode>0.0000000</c:formatCode>
                <c:ptCount val="13"/>
                <c:pt idx="0">
                  <c:v>0.89589041095890398</c:v>
                </c:pt>
                <c:pt idx="1">
                  <c:v>0.87328767123287598</c:v>
                </c:pt>
                <c:pt idx="2">
                  <c:v>0.88698630136986301</c:v>
                </c:pt>
                <c:pt idx="3">
                  <c:v>0.95068493150684896</c:v>
                </c:pt>
                <c:pt idx="4">
                  <c:v>0.95205479452054798</c:v>
                </c:pt>
                <c:pt idx="5">
                  <c:v>0.95616438356164302</c:v>
                </c:pt>
                <c:pt idx="6">
                  <c:v>0.965753424657534</c:v>
                </c:pt>
                <c:pt idx="7">
                  <c:v>0.965753424657534</c:v>
                </c:pt>
                <c:pt idx="8">
                  <c:v>0.96712328767123201</c:v>
                </c:pt>
                <c:pt idx="9">
                  <c:v>0.96643835616438301</c:v>
                </c:pt>
                <c:pt idx="10">
                  <c:v>0.96232876712328697</c:v>
                </c:pt>
                <c:pt idx="11">
                  <c:v>0.96301369863013697</c:v>
                </c:pt>
                <c:pt idx="12">
                  <c:v>0.954794520547945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B7-40A6-8462-D9F27E1CD15F}"/>
            </c:ext>
          </c:extLst>
        </c:ser>
        <c:ser>
          <c:idx val="1"/>
          <c:order val="1"/>
          <c:tx>
            <c:strRef>
              <c:f>POSLayerwisePy!$C$98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POSLayerwisePy!$A$99:$A$111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POSLayerwisePy!$C$99:$C$111</c:f>
              <c:numCache>
                <c:formatCode>0.0000000</c:formatCode>
                <c:ptCount val="13"/>
                <c:pt idx="0">
                  <c:v>0.83698630136986296</c:v>
                </c:pt>
                <c:pt idx="1">
                  <c:v>0.93561643835616404</c:v>
                </c:pt>
                <c:pt idx="2">
                  <c:v>0.98424657534246496</c:v>
                </c:pt>
                <c:pt idx="3">
                  <c:v>0.90068493150684903</c:v>
                </c:pt>
                <c:pt idx="4">
                  <c:v>0.96095890410958895</c:v>
                </c:pt>
                <c:pt idx="5">
                  <c:v>0.95958904109589005</c:v>
                </c:pt>
                <c:pt idx="6">
                  <c:v>0.95068493150684896</c:v>
                </c:pt>
                <c:pt idx="7">
                  <c:v>0.94863013698630105</c:v>
                </c:pt>
                <c:pt idx="8">
                  <c:v>0.92465753424657504</c:v>
                </c:pt>
                <c:pt idx="9">
                  <c:v>0.943150684931506</c:v>
                </c:pt>
                <c:pt idx="10">
                  <c:v>0.94246575342465699</c:v>
                </c:pt>
                <c:pt idx="11">
                  <c:v>0.94383561643835601</c:v>
                </c:pt>
                <c:pt idx="12">
                  <c:v>0.94178082191780799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B7-40A6-8462-D9F27E1CD15F}"/>
            </c:ext>
          </c:extLst>
        </c:ser>
        <c:ser>
          <c:idx val="2"/>
          <c:order val="2"/>
          <c:tx>
            <c:strRef>
              <c:f>POSLayerwisePy!$D$98</c:f>
              <c:strCache>
                <c:ptCount val="1"/>
                <c:pt idx="0">
                  <c:v>CBa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POSLayerwisePy!$A$99:$A$111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POSLayerwisePy!$D$99:$D$111</c:f>
              <c:numCache>
                <c:formatCode>0.0000000</c:formatCode>
                <c:ptCount val="13"/>
                <c:pt idx="0">
                  <c:v>0.88424657534246498</c:v>
                </c:pt>
                <c:pt idx="1">
                  <c:v>0.89863013698630101</c:v>
                </c:pt>
                <c:pt idx="2">
                  <c:v>0.90410958904109495</c:v>
                </c:pt>
                <c:pt idx="3">
                  <c:v>0.91369863013698605</c:v>
                </c:pt>
                <c:pt idx="4">
                  <c:v>0.93013698630136898</c:v>
                </c:pt>
                <c:pt idx="5">
                  <c:v>0.92739726027397196</c:v>
                </c:pt>
                <c:pt idx="6">
                  <c:v>0.91164383561643803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B7-40A6-8462-D9F27E1CD15F}"/>
            </c:ext>
          </c:extLst>
        </c:ser>
        <c:ser>
          <c:idx val="3"/>
          <c:order val="3"/>
          <c:tx>
            <c:strRef>
              <c:f>POSLayerwisePy!$E$98</c:f>
              <c:strCache>
                <c:ptCount val="1"/>
                <c:pt idx="0">
                  <c:v>CGJ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POSLayerwisePy!$A$99:$A$111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POSLayerwisePy!$E$99:$E$111</c:f>
              <c:numCache>
                <c:formatCode>0.0000000</c:formatCode>
                <c:ptCount val="13"/>
                <c:pt idx="0">
                  <c:v>0.87945205479452004</c:v>
                </c:pt>
                <c:pt idx="1">
                  <c:v>0.89863013698630101</c:v>
                </c:pt>
                <c:pt idx="2">
                  <c:v>0.90342465753424595</c:v>
                </c:pt>
                <c:pt idx="3">
                  <c:v>0.90068493150684903</c:v>
                </c:pt>
                <c:pt idx="4">
                  <c:v>0.908904109589041</c:v>
                </c:pt>
                <c:pt idx="5">
                  <c:v>0.90479452054794496</c:v>
                </c:pt>
                <c:pt idx="6">
                  <c:v>0.90547945205479397</c:v>
                </c:pt>
                <c:pt idx="7">
                  <c:v>0.90479452054794496</c:v>
                </c:pt>
                <c:pt idx="8">
                  <c:v>0.90547945205479397</c:v>
                </c:pt>
                <c:pt idx="9">
                  <c:v>0.91369863013698605</c:v>
                </c:pt>
                <c:pt idx="10">
                  <c:v>0.91849315068493098</c:v>
                </c:pt>
                <c:pt idx="11">
                  <c:v>0.91301369863013704</c:v>
                </c:pt>
                <c:pt idx="12">
                  <c:v>0.91506849315068495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FB7-40A6-8462-D9F27E1CD15F}"/>
            </c:ext>
          </c:extLst>
        </c:ser>
        <c:ser>
          <c:idx val="4"/>
          <c:order val="4"/>
          <c:tx>
            <c:strRef>
              <c:f>POSLayerwisePy!$F$98</c:f>
              <c:strCache>
                <c:ptCount val="1"/>
                <c:pt idx="0">
                  <c:v>CGJA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POSLayerwisePy!$A$99:$A$111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POSLayerwisePy!$F$99:$F$111</c:f>
              <c:numCache>
                <c:formatCode>0.0000000</c:formatCode>
                <c:ptCount val="13"/>
                <c:pt idx="0">
                  <c:v>0.85068493150684898</c:v>
                </c:pt>
                <c:pt idx="1">
                  <c:v>0.81986301369863002</c:v>
                </c:pt>
                <c:pt idx="2">
                  <c:v>0.90753424657534199</c:v>
                </c:pt>
                <c:pt idx="3">
                  <c:v>0.90958904109589001</c:v>
                </c:pt>
                <c:pt idx="4">
                  <c:v>0.91506849315068495</c:v>
                </c:pt>
                <c:pt idx="5">
                  <c:v>0.91438356164383505</c:v>
                </c:pt>
                <c:pt idx="6">
                  <c:v>0.91027397260273901</c:v>
                </c:pt>
                <c:pt idx="7">
                  <c:v>0.91506849315068495</c:v>
                </c:pt>
                <c:pt idx="8">
                  <c:v>0.91369863013698605</c:v>
                </c:pt>
                <c:pt idx="9">
                  <c:v>0.91575342465753395</c:v>
                </c:pt>
                <c:pt idx="10">
                  <c:v>0.91643835616438296</c:v>
                </c:pt>
                <c:pt idx="11">
                  <c:v>0.91712328767123197</c:v>
                </c:pt>
                <c:pt idx="12">
                  <c:v>0.91849315068493098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FB7-40A6-8462-D9F27E1CD15F}"/>
            </c:ext>
          </c:extLst>
        </c:ser>
        <c:ser>
          <c:idx val="5"/>
          <c:order val="5"/>
          <c:tx>
            <c:strRef>
              <c:f>POSLayerwisePy!$G$98</c:f>
              <c:strCache>
                <c:ptCount val="1"/>
                <c:pt idx="0">
                  <c:v>CGP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POSLayerwisePy!$A$99:$A$111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POSLayerwisePy!$G$99:$G$111</c:f>
              <c:numCache>
                <c:formatCode>0.0000000</c:formatCode>
                <c:ptCount val="13"/>
                <c:pt idx="0">
                  <c:v>0.96506849315068399</c:v>
                </c:pt>
                <c:pt idx="1">
                  <c:v>0.92739726027397196</c:v>
                </c:pt>
                <c:pt idx="2">
                  <c:v>0.91232876712328703</c:v>
                </c:pt>
                <c:pt idx="3">
                  <c:v>0.91164383561643803</c:v>
                </c:pt>
                <c:pt idx="4">
                  <c:v>0.95684931506849302</c:v>
                </c:pt>
                <c:pt idx="5">
                  <c:v>0.95136986301369797</c:v>
                </c:pt>
                <c:pt idx="6">
                  <c:v>0.96369863013698598</c:v>
                </c:pt>
                <c:pt idx="7">
                  <c:v>0.96232876712328697</c:v>
                </c:pt>
                <c:pt idx="8">
                  <c:v>0.96369863013698598</c:v>
                </c:pt>
                <c:pt idx="9">
                  <c:v>0.97671232876712299</c:v>
                </c:pt>
                <c:pt idx="10">
                  <c:v>0.97602739726027399</c:v>
                </c:pt>
                <c:pt idx="11">
                  <c:v>0.99178082191780803</c:v>
                </c:pt>
                <c:pt idx="12">
                  <c:v>0.99383561643835605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FB7-40A6-8462-D9F27E1CD15F}"/>
            </c:ext>
          </c:extLst>
        </c:ser>
        <c:ser>
          <c:idx val="6"/>
          <c:order val="6"/>
          <c:tx>
            <c:strRef>
              <c:f>POSLayerwisePy!$H$98</c:f>
              <c:strCache>
                <c:ptCount val="1"/>
                <c:pt idx="0">
                  <c:v>CGPA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POSLayerwisePy!$A$99:$A$111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POSLayerwisePy!$H$99:$H$111</c:f>
              <c:numCache>
                <c:formatCode>0.0000000</c:formatCode>
                <c:ptCount val="13"/>
                <c:pt idx="0">
                  <c:v>0.81643835616438298</c:v>
                </c:pt>
                <c:pt idx="1">
                  <c:v>0.89246575342465695</c:v>
                </c:pt>
                <c:pt idx="2">
                  <c:v>0.91643835616438296</c:v>
                </c:pt>
                <c:pt idx="3">
                  <c:v>0.93082191780821899</c:v>
                </c:pt>
                <c:pt idx="4">
                  <c:v>0.90684931506849298</c:v>
                </c:pt>
                <c:pt idx="5">
                  <c:v>0.95821917808219104</c:v>
                </c:pt>
                <c:pt idx="6">
                  <c:v>0.954109589041095</c:v>
                </c:pt>
                <c:pt idx="7">
                  <c:v>0.96095890410958895</c:v>
                </c:pt>
                <c:pt idx="8">
                  <c:v>0.97123287671232805</c:v>
                </c:pt>
                <c:pt idx="9">
                  <c:v>0.98356164383561595</c:v>
                </c:pt>
                <c:pt idx="10">
                  <c:v>0.99383561643835605</c:v>
                </c:pt>
                <c:pt idx="11">
                  <c:v>0.99041095890410902</c:v>
                </c:pt>
                <c:pt idx="12">
                  <c:v>0.99863013698630099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FB7-40A6-8462-D9F27E1CD15F}"/>
            </c:ext>
          </c:extLst>
        </c:ser>
        <c:ser>
          <c:idx val="7"/>
          <c:order val="7"/>
          <c:tx>
            <c:strRef>
              <c:f>POSLayerwisePy!$I$98</c:f>
              <c:strCache>
                <c:ptCount val="1"/>
                <c:pt idx="0">
                  <c:v>GPT2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POSLayerwisePy!$A$99:$A$111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POSLayerwisePy!$I$99:$I$111</c:f>
              <c:numCache>
                <c:formatCode>0.0000000</c:formatCode>
                <c:ptCount val="13"/>
                <c:pt idx="0">
                  <c:v>0.87123287671232796</c:v>
                </c:pt>
                <c:pt idx="1">
                  <c:v>0.9</c:v>
                </c:pt>
                <c:pt idx="2">
                  <c:v>0.90136986301369804</c:v>
                </c:pt>
                <c:pt idx="3">
                  <c:v>0.98082191780821903</c:v>
                </c:pt>
                <c:pt idx="4">
                  <c:v>0.96917808219178003</c:v>
                </c:pt>
                <c:pt idx="5">
                  <c:v>0.98219178082191705</c:v>
                </c:pt>
                <c:pt idx="6">
                  <c:v>0.98287671232876705</c:v>
                </c:pt>
                <c:pt idx="7">
                  <c:v>0.97876712328767101</c:v>
                </c:pt>
                <c:pt idx="8">
                  <c:v>0.94452054794520501</c:v>
                </c:pt>
                <c:pt idx="9">
                  <c:v>0.98082191780821903</c:v>
                </c:pt>
                <c:pt idx="10">
                  <c:v>0.97602739726027399</c:v>
                </c:pt>
                <c:pt idx="11">
                  <c:v>0.98356164383561595</c:v>
                </c:pt>
                <c:pt idx="12">
                  <c:v>0.977397260273972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FB7-40A6-8462-D9F27E1CD15F}"/>
            </c:ext>
          </c:extLst>
        </c:ser>
        <c:ser>
          <c:idx val="8"/>
          <c:order val="8"/>
          <c:tx>
            <c:strRef>
              <c:f>POSLayerwisePy!$J$98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POSLayerwisePy!$A$99:$A$111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POSLayerwisePy!$J$99:$J$111</c:f>
              <c:numCache>
                <c:formatCode>0.0000000</c:formatCode>
                <c:ptCount val="13"/>
                <c:pt idx="0">
                  <c:v>0.85958904109588996</c:v>
                </c:pt>
                <c:pt idx="1">
                  <c:v>0.89863013698630101</c:v>
                </c:pt>
                <c:pt idx="2">
                  <c:v>0.96027397260273895</c:v>
                </c:pt>
                <c:pt idx="3">
                  <c:v>0.954109589041095</c:v>
                </c:pt>
                <c:pt idx="4">
                  <c:v>0.96095890410958895</c:v>
                </c:pt>
                <c:pt idx="5">
                  <c:v>0.96917808219178003</c:v>
                </c:pt>
                <c:pt idx="6">
                  <c:v>0.97260273972602695</c:v>
                </c:pt>
                <c:pt idx="7">
                  <c:v>0.97397260273972597</c:v>
                </c:pt>
                <c:pt idx="8">
                  <c:v>0.95821917808219104</c:v>
                </c:pt>
                <c:pt idx="9">
                  <c:v>0.95136986301369797</c:v>
                </c:pt>
                <c:pt idx="10">
                  <c:v>0.98013698630136903</c:v>
                </c:pt>
                <c:pt idx="11">
                  <c:v>0.977397260273972</c:v>
                </c:pt>
                <c:pt idx="12">
                  <c:v>0.96027397260273895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FB7-40A6-8462-D9F27E1CD15F}"/>
            </c:ext>
          </c:extLst>
        </c:ser>
        <c:ser>
          <c:idx val="9"/>
          <c:order val="9"/>
          <c:tx>
            <c:strRef>
              <c:f>POSLayerwisePy!$K$98</c:f>
              <c:strCache>
                <c:ptCount val="1"/>
                <c:pt idx="0">
                  <c:v>JB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POSLayerwisePy!$A$99:$A$111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POSLayerwisePy!$K$99:$K$111</c:f>
              <c:numCache>
                <c:formatCode>0.0000000</c:formatCode>
                <c:ptCount val="13"/>
                <c:pt idx="0">
                  <c:v>0.88835616438356102</c:v>
                </c:pt>
                <c:pt idx="1">
                  <c:v>0.89315068493150596</c:v>
                </c:pt>
                <c:pt idx="2">
                  <c:v>0.89315068493150596</c:v>
                </c:pt>
                <c:pt idx="3">
                  <c:v>0.89657534246575299</c:v>
                </c:pt>
                <c:pt idx="4">
                  <c:v>0.89178082191780805</c:v>
                </c:pt>
                <c:pt idx="5">
                  <c:v>0.89109589041095805</c:v>
                </c:pt>
                <c:pt idx="6">
                  <c:v>0.91438356164383505</c:v>
                </c:pt>
                <c:pt idx="7">
                  <c:v>0.94178082191780799</c:v>
                </c:pt>
                <c:pt idx="8">
                  <c:v>0.93424657534246502</c:v>
                </c:pt>
                <c:pt idx="9">
                  <c:v>0.93424657534246502</c:v>
                </c:pt>
                <c:pt idx="10">
                  <c:v>0.92328767123287603</c:v>
                </c:pt>
                <c:pt idx="11">
                  <c:v>0.93013698630136898</c:v>
                </c:pt>
                <c:pt idx="12">
                  <c:v>0.94726027397260204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FB7-40A6-8462-D9F27E1CD15F}"/>
            </c:ext>
          </c:extLst>
        </c:ser>
        <c:ser>
          <c:idx val="10"/>
          <c:order val="10"/>
          <c:tx>
            <c:strRef>
              <c:f>POSLayerwisePy!$L$98</c:f>
              <c:strCache>
                <c:ptCount val="1"/>
                <c:pt idx="0">
                  <c:v>RBa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POSLayerwisePy!$A$99:$A$111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POSLayerwisePy!$L$99:$L$111</c:f>
              <c:numCache>
                <c:formatCode>0.0000000</c:formatCode>
                <c:ptCount val="13"/>
                <c:pt idx="0">
                  <c:v>0.8</c:v>
                </c:pt>
                <c:pt idx="1">
                  <c:v>0.88219178082191696</c:v>
                </c:pt>
                <c:pt idx="2">
                  <c:v>0.96849315068493103</c:v>
                </c:pt>
                <c:pt idx="3">
                  <c:v>0.989041095890411</c:v>
                </c:pt>
                <c:pt idx="4">
                  <c:v>0.99041095890410902</c:v>
                </c:pt>
                <c:pt idx="5">
                  <c:v>0.99246575342465704</c:v>
                </c:pt>
                <c:pt idx="6">
                  <c:v>0.98767123287671199</c:v>
                </c:pt>
                <c:pt idx="7">
                  <c:v>0.99109589041095802</c:v>
                </c:pt>
                <c:pt idx="8">
                  <c:v>0.99178082191780803</c:v>
                </c:pt>
                <c:pt idx="9">
                  <c:v>0.99383561643835605</c:v>
                </c:pt>
                <c:pt idx="10">
                  <c:v>0.99041095890410902</c:v>
                </c:pt>
                <c:pt idx="11">
                  <c:v>0.99520547945205395</c:v>
                </c:pt>
                <c:pt idx="12">
                  <c:v>0.98150684931506804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FB7-40A6-8462-D9F27E1CD15F}"/>
            </c:ext>
          </c:extLst>
        </c:ser>
        <c:ser>
          <c:idx val="11"/>
          <c:order val="11"/>
          <c:tx>
            <c:strRef>
              <c:f>POSLayerwisePy!$M$98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numRef>
              <c:f>POSLayerwisePy!$A$99:$A$111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POSLayerwisePy!$M$99:$M$111</c:f>
              <c:numCache>
                <c:formatCode>0.0000000</c:formatCode>
                <c:ptCount val="13"/>
                <c:pt idx="0">
                  <c:v>0.91780821917808197</c:v>
                </c:pt>
                <c:pt idx="1">
                  <c:v>0.92945205479451998</c:v>
                </c:pt>
                <c:pt idx="2">
                  <c:v>0.93561643835616404</c:v>
                </c:pt>
                <c:pt idx="3">
                  <c:v>0.95</c:v>
                </c:pt>
                <c:pt idx="4">
                  <c:v>0.95205479452054798</c:v>
                </c:pt>
                <c:pt idx="5">
                  <c:v>0.95342465753424599</c:v>
                </c:pt>
                <c:pt idx="6">
                  <c:v>0.954794520547945</c:v>
                </c:pt>
                <c:pt idx="7">
                  <c:v>0.95068493150684896</c:v>
                </c:pt>
                <c:pt idx="8">
                  <c:v>0.77397260273972601</c:v>
                </c:pt>
                <c:pt idx="9">
                  <c:v>0.76986301369862997</c:v>
                </c:pt>
                <c:pt idx="10">
                  <c:v>0.77397260273972601</c:v>
                </c:pt>
                <c:pt idx="11">
                  <c:v>0.77534246575342403</c:v>
                </c:pt>
                <c:pt idx="12">
                  <c:v>0.90342465753424595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FB7-40A6-8462-D9F27E1CD1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7600607"/>
        <c:axId val="1645200143"/>
      </c:lineChart>
      <c:catAx>
        <c:axId val="1477600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5200143"/>
        <c:crosses val="autoZero"/>
        <c:auto val="1"/>
        <c:lblAlgn val="ctr"/>
        <c:lblOffset val="100"/>
        <c:noMultiLvlLbl val="0"/>
      </c:catAx>
      <c:valAx>
        <c:axId val="1645200143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7600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DefDectLayerwise!$B$31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DefDectLayerwise!$A$32:$A$44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DefDectLayerwise!$B$32:$B$44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0.57064400000000004</c:v>
                </c:pt>
                <c:pt idx="2">
                  <c:v>0.58382100000000003</c:v>
                </c:pt>
                <c:pt idx="3">
                  <c:v>0.60029299999999997</c:v>
                </c:pt>
                <c:pt idx="4">
                  <c:v>0.60065900000000005</c:v>
                </c:pt>
                <c:pt idx="5">
                  <c:v>0.61127399999999998</c:v>
                </c:pt>
                <c:pt idx="6">
                  <c:v>0.60980999999999996</c:v>
                </c:pt>
                <c:pt idx="7">
                  <c:v>0.62335300000000005</c:v>
                </c:pt>
                <c:pt idx="8">
                  <c:v>0.61127399999999998</c:v>
                </c:pt>
                <c:pt idx="9">
                  <c:v>0.60944399999999999</c:v>
                </c:pt>
                <c:pt idx="10">
                  <c:v>0.61712999999999996</c:v>
                </c:pt>
                <c:pt idx="11">
                  <c:v>0.62811099999999997</c:v>
                </c:pt>
                <c:pt idx="12">
                  <c:v>0.62554900000000002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62-7443-80DC-B5770DBAD1D0}"/>
            </c:ext>
          </c:extLst>
        </c:ser>
        <c:ser>
          <c:idx val="2"/>
          <c:order val="1"/>
          <c:tx>
            <c:strRef>
              <c:f>DefDectLayerwise!$C$31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DefDectLayerwise!$A$32:$A$44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DefDectLayerwise!$C$32:$C$44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0.56844799999999995</c:v>
                </c:pt>
                <c:pt idx="2">
                  <c:v>0.57796499999999995</c:v>
                </c:pt>
                <c:pt idx="3">
                  <c:v>0.59516800000000003</c:v>
                </c:pt>
                <c:pt idx="4">
                  <c:v>0.58565199999999995</c:v>
                </c:pt>
                <c:pt idx="5">
                  <c:v>0.59882899999999994</c:v>
                </c:pt>
                <c:pt idx="6">
                  <c:v>0.59626599999999996</c:v>
                </c:pt>
                <c:pt idx="7">
                  <c:v>0.59370400000000001</c:v>
                </c:pt>
                <c:pt idx="8">
                  <c:v>0.58821400000000001</c:v>
                </c:pt>
                <c:pt idx="9">
                  <c:v>0.59846299999999997</c:v>
                </c:pt>
                <c:pt idx="10">
                  <c:v>0.60212299999999996</c:v>
                </c:pt>
                <c:pt idx="11">
                  <c:v>0.61127399999999998</c:v>
                </c:pt>
                <c:pt idx="12">
                  <c:v>0.614568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62-7443-80DC-B5770DBAD1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7997760"/>
        <c:axId val="887166736"/>
      </c:lineChart>
      <c:catAx>
        <c:axId val="887997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166736"/>
        <c:crosses val="autoZero"/>
        <c:auto val="1"/>
        <c:lblAlgn val="ctr"/>
        <c:lblOffset val="100"/>
        <c:noMultiLvlLbl val="0"/>
      </c:catAx>
      <c:valAx>
        <c:axId val="887166736"/>
        <c:scaling>
          <c:orientation val="minMax"/>
          <c:max val="0.70000000000000007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997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DefDectLayerwise!$G$31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DefDectLayerwise!$F$32:$F$44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DefDectLayerwise!$G$32:$G$44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0.55234300000000003</c:v>
                </c:pt>
                <c:pt idx="2">
                  <c:v>0.58235700000000001</c:v>
                </c:pt>
                <c:pt idx="3">
                  <c:v>0.57796499999999995</c:v>
                </c:pt>
                <c:pt idx="4">
                  <c:v>0.56039499999999998</c:v>
                </c:pt>
                <c:pt idx="5">
                  <c:v>0.56698400000000004</c:v>
                </c:pt>
                <c:pt idx="6">
                  <c:v>0.58674999999999999</c:v>
                </c:pt>
                <c:pt idx="7">
                  <c:v>0.571376</c:v>
                </c:pt>
                <c:pt idx="8">
                  <c:v>0.59297200000000005</c:v>
                </c:pt>
                <c:pt idx="9">
                  <c:v>0.59443599999999996</c:v>
                </c:pt>
                <c:pt idx="10">
                  <c:v>0.59406999999999999</c:v>
                </c:pt>
                <c:pt idx="11">
                  <c:v>0.60212299999999996</c:v>
                </c:pt>
                <c:pt idx="12">
                  <c:v>0.618228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06-1C49-AB1D-D243169B70F5}"/>
            </c:ext>
          </c:extLst>
        </c:ser>
        <c:ser>
          <c:idx val="2"/>
          <c:order val="1"/>
          <c:tx>
            <c:strRef>
              <c:f>DefDectLayerwise!$H$31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DefDectLayerwise!$F$32:$F$44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DefDectLayerwise!$H$32:$H$44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0.53916500000000001</c:v>
                </c:pt>
                <c:pt idx="2">
                  <c:v>0.53074699999999997</c:v>
                </c:pt>
                <c:pt idx="3">
                  <c:v>0.554539</c:v>
                </c:pt>
                <c:pt idx="4">
                  <c:v>0.439971</c:v>
                </c:pt>
                <c:pt idx="5">
                  <c:v>0.43447999999999998</c:v>
                </c:pt>
                <c:pt idx="6">
                  <c:v>0.43447999999999998</c:v>
                </c:pt>
                <c:pt idx="7">
                  <c:v>0.58345499999999995</c:v>
                </c:pt>
                <c:pt idx="8">
                  <c:v>0.60139100000000001</c:v>
                </c:pt>
                <c:pt idx="9">
                  <c:v>0.44289899999999999</c:v>
                </c:pt>
                <c:pt idx="10">
                  <c:v>0.62115699999999996</c:v>
                </c:pt>
                <c:pt idx="11">
                  <c:v>0.46486100000000002</c:v>
                </c:pt>
                <c:pt idx="12">
                  <c:v>0.612738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06-1C49-AB1D-D243169B70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598543"/>
        <c:axId val="1165704288"/>
      </c:lineChart>
      <c:catAx>
        <c:axId val="83598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704288"/>
        <c:crosses val="autoZero"/>
        <c:auto val="1"/>
        <c:lblAlgn val="ctr"/>
        <c:lblOffset val="100"/>
        <c:noMultiLvlLbl val="0"/>
      </c:catAx>
      <c:valAx>
        <c:axId val="1165704288"/>
        <c:scaling>
          <c:orientation val="minMax"/>
          <c:max val="0.70000000000000007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98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DefDectLayerwise!$L$31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DefDectLayerwise!$K$32:$K$44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DefDectLayerwise!$L$32:$L$44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0.57686700000000002</c:v>
                </c:pt>
                <c:pt idx="2">
                  <c:v>0.58089299999999999</c:v>
                </c:pt>
                <c:pt idx="3">
                  <c:v>0.55161099999999996</c:v>
                </c:pt>
                <c:pt idx="4">
                  <c:v>0.556369</c:v>
                </c:pt>
                <c:pt idx="5">
                  <c:v>0.58455299999999999</c:v>
                </c:pt>
                <c:pt idx="6">
                  <c:v>0.60212299999999996</c:v>
                </c:pt>
                <c:pt idx="7">
                  <c:v>0.59297200000000005</c:v>
                </c:pt>
                <c:pt idx="8">
                  <c:v>0.614568</c:v>
                </c:pt>
                <c:pt idx="9">
                  <c:v>0.61237200000000003</c:v>
                </c:pt>
                <c:pt idx="10">
                  <c:v>0.63945799999999997</c:v>
                </c:pt>
                <c:pt idx="11">
                  <c:v>0.631772</c:v>
                </c:pt>
                <c:pt idx="12">
                  <c:v>0.64421700000000004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5E-DC44-9CBC-1128A29564DB}"/>
            </c:ext>
          </c:extLst>
        </c:ser>
        <c:ser>
          <c:idx val="2"/>
          <c:order val="1"/>
          <c:tx>
            <c:strRef>
              <c:f>DefDectLayerwise!$M$31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DefDectLayerwise!$K$32:$K$44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DefDectLayerwise!$M$32:$M$44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0.57357199999999997</c:v>
                </c:pt>
                <c:pt idx="2">
                  <c:v>0.57686700000000002</c:v>
                </c:pt>
                <c:pt idx="3">
                  <c:v>0.55307499999999998</c:v>
                </c:pt>
                <c:pt idx="4">
                  <c:v>0.569546</c:v>
                </c:pt>
                <c:pt idx="5">
                  <c:v>0.470717</c:v>
                </c:pt>
                <c:pt idx="6">
                  <c:v>0.453148</c:v>
                </c:pt>
                <c:pt idx="7">
                  <c:v>0.45497799999999999</c:v>
                </c:pt>
                <c:pt idx="8">
                  <c:v>0.51573899999999995</c:v>
                </c:pt>
                <c:pt idx="9">
                  <c:v>0.51939999999999997</c:v>
                </c:pt>
                <c:pt idx="10">
                  <c:v>0.49194700000000002</c:v>
                </c:pt>
                <c:pt idx="11">
                  <c:v>0.50073199999999995</c:v>
                </c:pt>
                <c:pt idx="12">
                  <c:v>0.51390899999999995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5E-DC44-9CBC-1128A29564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5415152"/>
        <c:axId val="1201754864"/>
      </c:lineChart>
      <c:catAx>
        <c:axId val="1155415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754864"/>
        <c:crosses val="autoZero"/>
        <c:auto val="1"/>
        <c:lblAlgn val="ctr"/>
        <c:lblOffset val="100"/>
        <c:noMultiLvlLbl val="0"/>
      </c:catAx>
      <c:valAx>
        <c:axId val="1201754864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415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DefDectLayerwise!$B$60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DefDectLayerwise!$A$61:$A$73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DefDectLayerwise!$B$61:$B$73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0.58931199999999995</c:v>
                </c:pt>
                <c:pt idx="2">
                  <c:v>0.60907800000000001</c:v>
                </c:pt>
                <c:pt idx="3">
                  <c:v>0.63030699999999995</c:v>
                </c:pt>
                <c:pt idx="4">
                  <c:v>0.60322100000000001</c:v>
                </c:pt>
                <c:pt idx="5">
                  <c:v>0.614568</c:v>
                </c:pt>
                <c:pt idx="6">
                  <c:v>0.61603200000000002</c:v>
                </c:pt>
                <c:pt idx="7">
                  <c:v>0.61676399999999998</c:v>
                </c:pt>
                <c:pt idx="8">
                  <c:v>0.625915</c:v>
                </c:pt>
                <c:pt idx="9">
                  <c:v>0.61969300000000005</c:v>
                </c:pt>
                <c:pt idx="10">
                  <c:v>0.61749600000000004</c:v>
                </c:pt>
                <c:pt idx="11">
                  <c:v>0.633602</c:v>
                </c:pt>
                <c:pt idx="12">
                  <c:v>0.65080499999999997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16-D548-BC93-570DF66ABC46}"/>
            </c:ext>
          </c:extLst>
        </c:ser>
        <c:ser>
          <c:idx val="2"/>
          <c:order val="1"/>
          <c:tx>
            <c:strRef>
              <c:f>DefDectLayerwise!$C$60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DefDectLayerwise!$A$61:$A$73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DefDectLayerwise!$C$61:$C$73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0.58748199999999995</c:v>
                </c:pt>
                <c:pt idx="2">
                  <c:v>0.60724699999999998</c:v>
                </c:pt>
                <c:pt idx="3">
                  <c:v>0.620425</c:v>
                </c:pt>
                <c:pt idx="4">
                  <c:v>0.60468500000000003</c:v>
                </c:pt>
                <c:pt idx="5">
                  <c:v>0.58199100000000004</c:v>
                </c:pt>
                <c:pt idx="6">
                  <c:v>0.47327999999999998</c:v>
                </c:pt>
                <c:pt idx="7">
                  <c:v>0.46486100000000002</c:v>
                </c:pt>
                <c:pt idx="8">
                  <c:v>0.51098100000000002</c:v>
                </c:pt>
                <c:pt idx="9">
                  <c:v>0.53623699999999996</c:v>
                </c:pt>
                <c:pt idx="10">
                  <c:v>0.61712999999999996</c:v>
                </c:pt>
                <c:pt idx="11">
                  <c:v>0.59223999999999999</c:v>
                </c:pt>
                <c:pt idx="12">
                  <c:v>0.63579799999999997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16-D548-BC93-570DF66ABC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5422352"/>
        <c:axId val="1165423984"/>
      </c:lineChart>
      <c:catAx>
        <c:axId val="116542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423984"/>
        <c:crosses val="autoZero"/>
        <c:auto val="1"/>
        <c:lblAlgn val="ctr"/>
        <c:lblOffset val="100"/>
        <c:noMultiLvlLbl val="0"/>
      </c:catAx>
      <c:valAx>
        <c:axId val="1165423984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42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DefDectLayerwise!$G$60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DefDectLayerwise!$F$61:$F$73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DefDectLayerwise!$G$61:$G$73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0.56552000000000002</c:v>
                </c:pt>
                <c:pt idx="2">
                  <c:v>0.54758399999999996</c:v>
                </c:pt>
                <c:pt idx="3">
                  <c:v>0.53330900000000003</c:v>
                </c:pt>
                <c:pt idx="4">
                  <c:v>0.55783300000000002</c:v>
                </c:pt>
                <c:pt idx="5">
                  <c:v>0.56259199999999998</c:v>
                </c:pt>
                <c:pt idx="6">
                  <c:v>0.57833100000000004</c:v>
                </c:pt>
                <c:pt idx="7">
                  <c:v>0.57393899999999998</c:v>
                </c:pt>
                <c:pt idx="8">
                  <c:v>0.57869700000000002</c:v>
                </c:pt>
                <c:pt idx="9">
                  <c:v>0.57284000000000002</c:v>
                </c:pt>
                <c:pt idx="10">
                  <c:v>0.58601800000000004</c:v>
                </c:pt>
                <c:pt idx="11">
                  <c:v>0.57576899999999998</c:v>
                </c:pt>
                <c:pt idx="12">
                  <c:v>0.64055600000000001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02-BD47-8BA7-71B1D2735D67}"/>
            </c:ext>
          </c:extLst>
        </c:ser>
        <c:ser>
          <c:idx val="2"/>
          <c:order val="1"/>
          <c:tx>
            <c:strRef>
              <c:f>DefDectLayerwise!$H$60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DefDectLayerwise!$F$61:$F$73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DefDectLayerwise!$H$61:$H$73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0.56295799999999996</c:v>
                </c:pt>
                <c:pt idx="2">
                  <c:v>0.52928299999999995</c:v>
                </c:pt>
                <c:pt idx="3">
                  <c:v>0.54904799999999998</c:v>
                </c:pt>
                <c:pt idx="4">
                  <c:v>0.52964900000000004</c:v>
                </c:pt>
                <c:pt idx="5">
                  <c:v>0.46559299999999998</c:v>
                </c:pt>
                <c:pt idx="6">
                  <c:v>0.58821400000000001</c:v>
                </c:pt>
                <c:pt idx="7">
                  <c:v>0.58857999999999999</c:v>
                </c:pt>
                <c:pt idx="8">
                  <c:v>0.61420200000000003</c:v>
                </c:pt>
                <c:pt idx="9">
                  <c:v>0.60614900000000005</c:v>
                </c:pt>
                <c:pt idx="10">
                  <c:v>0.61603200000000002</c:v>
                </c:pt>
                <c:pt idx="11">
                  <c:v>0.59919500000000003</c:v>
                </c:pt>
                <c:pt idx="12">
                  <c:v>0.59260599999999997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02-BD47-8BA7-71B1D2735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5146800"/>
        <c:axId val="1164552080"/>
      </c:lineChart>
      <c:catAx>
        <c:axId val="1155146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552080"/>
        <c:crosses val="autoZero"/>
        <c:auto val="1"/>
        <c:lblAlgn val="ctr"/>
        <c:lblOffset val="100"/>
        <c:noMultiLvlLbl val="0"/>
      </c:catAx>
      <c:valAx>
        <c:axId val="1164552080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146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DefDectLayerwise!$L$60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DefDectLayerwise!$K$61:$K$73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DefDectLayerwise!$L$61:$L$73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0.56076099999999995</c:v>
                </c:pt>
                <c:pt idx="2">
                  <c:v>0.57430499999999995</c:v>
                </c:pt>
                <c:pt idx="3">
                  <c:v>0.58162499999999995</c:v>
                </c:pt>
                <c:pt idx="4">
                  <c:v>0.58565199999999995</c:v>
                </c:pt>
                <c:pt idx="5">
                  <c:v>0.57796499999999995</c:v>
                </c:pt>
                <c:pt idx="6">
                  <c:v>0.57357199999999997</c:v>
                </c:pt>
                <c:pt idx="7">
                  <c:v>0.57686700000000002</c:v>
                </c:pt>
                <c:pt idx="8">
                  <c:v>0.577233</c:v>
                </c:pt>
                <c:pt idx="9">
                  <c:v>0.57686700000000002</c:v>
                </c:pt>
                <c:pt idx="10">
                  <c:v>0.57430499999999995</c:v>
                </c:pt>
                <c:pt idx="11">
                  <c:v>0.57613499999999995</c:v>
                </c:pt>
                <c:pt idx="12">
                  <c:v>0.57576899999999998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1A-B14F-B7D4-6A9AD25B059A}"/>
            </c:ext>
          </c:extLst>
        </c:ser>
        <c:ser>
          <c:idx val="2"/>
          <c:order val="1"/>
          <c:tx>
            <c:strRef>
              <c:f>DefDectLayerwise!$M$60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DefDectLayerwise!$K$61:$K$73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DefDectLayerwise!$M$61:$M$73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0.56698400000000004</c:v>
                </c:pt>
                <c:pt idx="2">
                  <c:v>0.57430499999999995</c:v>
                </c:pt>
                <c:pt idx="3">
                  <c:v>0.57979499999999995</c:v>
                </c:pt>
                <c:pt idx="4">
                  <c:v>0.571376</c:v>
                </c:pt>
                <c:pt idx="5">
                  <c:v>0.57906299999999999</c:v>
                </c:pt>
                <c:pt idx="6">
                  <c:v>0.57210799999999995</c:v>
                </c:pt>
                <c:pt idx="7">
                  <c:v>0.56625199999999998</c:v>
                </c:pt>
                <c:pt idx="8">
                  <c:v>0.57650100000000004</c:v>
                </c:pt>
                <c:pt idx="9">
                  <c:v>0.57503700000000002</c:v>
                </c:pt>
                <c:pt idx="10">
                  <c:v>0.57467100000000004</c:v>
                </c:pt>
                <c:pt idx="11">
                  <c:v>0.56625199999999998</c:v>
                </c:pt>
                <c:pt idx="12">
                  <c:v>0.57284000000000002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1A-B14F-B7D4-6A9AD25B05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4187680"/>
        <c:axId val="83206463"/>
      </c:lineChart>
      <c:catAx>
        <c:axId val="1204187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06463"/>
        <c:crosses val="autoZero"/>
        <c:auto val="1"/>
        <c:lblAlgn val="ctr"/>
        <c:lblOffset val="100"/>
        <c:noMultiLvlLbl val="0"/>
      </c:catAx>
      <c:valAx>
        <c:axId val="83206463"/>
        <c:scaling>
          <c:orientation val="minMax"/>
          <c:max val="0.70000000000000007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187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DefDectLayerwise!$B$89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DefDectLayerwise!$A$90:$A$102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DefDectLayerwise!$B$90:$B$102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0.57101000000000002</c:v>
                </c:pt>
                <c:pt idx="2">
                  <c:v>0.56442199999999998</c:v>
                </c:pt>
                <c:pt idx="3">
                  <c:v>0.56552000000000002</c:v>
                </c:pt>
                <c:pt idx="4">
                  <c:v>0.57101000000000002</c:v>
                </c:pt>
                <c:pt idx="5">
                  <c:v>0.57869700000000002</c:v>
                </c:pt>
                <c:pt idx="6">
                  <c:v>0.569546</c:v>
                </c:pt>
                <c:pt idx="7">
                  <c:v>0.567716</c:v>
                </c:pt>
                <c:pt idx="8">
                  <c:v>0.56515400000000005</c:v>
                </c:pt>
                <c:pt idx="9">
                  <c:v>0.56552000000000002</c:v>
                </c:pt>
                <c:pt idx="10">
                  <c:v>0.56552000000000002</c:v>
                </c:pt>
                <c:pt idx="11">
                  <c:v>0.56552000000000002</c:v>
                </c:pt>
                <c:pt idx="12">
                  <c:v>0.56552000000000002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EF-CA43-ABC4-D58202FDEC34}"/>
            </c:ext>
          </c:extLst>
        </c:ser>
        <c:ser>
          <c:idx val="2"/>
          <c:order val="1"/>
          <c:tx>
            <c:strRef>
              <c:f>DefDectLayerwise!$C$89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DefDectLayerwise!$A$90:$A$102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DefDectLayerwise!$C$90:$C$102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0.56552000000000002</c:v>
                </c:pt>
                <c:pt idx="2">
                  <c:v>0.56698400000000004</c:v>
                </c:pt>
                <c:pt idx="3">
                  <c:v>0.565886</c:v>
                </c:pt>
                <c:pt idx="4">
                  <c:v>0.569546</c:v>
                </c:pt>
                <c:pt idx="5">
                  <c:v>0.57284000000000002</c:v>
                </c:pt>
                <c:pt idx="6">
                  <c:v>0.51281100000000002</c:v>
                </c:pt>
                <c:pt idx="7">
                  <c:v>0.51207899999999995</c:v>
                </c:pt>
                <c:pt idx="8">
                  <c:v>0.52562200000000003</c:v>
                </c:pt>
                <c:pt idx="9">
                  <c:v>0.488653</c:v>
                </c:pt>
                <c:pt idx="10">
                  <c:v>0.48243000000000003</c:v>
                </c:pt>
                <c:pt idx="11">
                  <c:v>0.48169800000000002</c:v>
                </c:pt>
                <c:pt idx="12">
                  <c:v>0.48389500000000002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EF-CA43-ABC4-D58202FDEC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4987088"/>
        <c:axId val="1206023280"/>
      </c:lineChart>
      <c:catAx>
        <c:axId val="1204987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023280"/>
        <c:crosses val="autoZero"/>
        <c:auto val="1"/>
        <c:lblAlgn val="ctr"/>
        <c:lblOffset val="100"/>
        <c:noMultiLvlLbl val="0"/>
      </c:catAx>
      <c:valAx>
        <c:axId val="120602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987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DefDectLayerwise!$G$89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DefDectLayerwise!$F$90:$F$102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DefDectLayerwise!$G$90:$G$102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0.571376</c:v>
                </c:pt>
                <c:pt idx="2">
                  <c:v>0.57284000000000002</c:v>
                </c:pt>
                <c:pt idx="3">
                  <c:v>0.575403</c:v>
                </c:pt>
                <c:pt idx="4">
                  <c:v>0.58235700000000001</c:v>
                </c:pt>
                <c:pt idx="5">
                  <c:v>0.61749600000000004</c:v>
                </c:pt>
                <c:pt idx="6">
                  <c:v>0.61493399999999998</c:v>
                </c:pt>
                <c:pt idx="7">
                  <c:v>0.62628099999999998</c:v>
                </c:pt>
                <c:pt idx="8">
                  <c:v>0.61932699999999996</c:v>
                </c:pt>
                <c:pt idx="9">
                  <c:v>0.63140600000000002</c:v>
                </c:pt>
                <c:pt idx="10">
                  <c:v>0.64128799999999997</c:v>
                </c:pt>
                <c:pt idx="11">
                  <c:v>0.65080499999999997</c:v>
                </c:pt>
                <c:pt idx="12">
                  <c:v>0.65190300000000001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12-6148-B496-23EED40BE34D}"/>
            </c:ext>
          </c:extLst>
        </c:ser>
        <c:ser>
          <c:idx val="1"/>
          <c:order val="1"/>
          <c:tx>
            <c:strRef>
              <c:f>DefDectLayerwise!$H$89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DefDectLayerwise!$F$90:$F$102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DefDectLayerwise!$H$90:$H$102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0.56844799999999995</c:v>
                </c:pt>
                <c:pt idx="2">
                  <c:v>0.56259199999999998</c:v>
                </c:pt>
                <c:pt idx="3">
                  <c:v>0.58162499999999995</c:v>
                </c:pt>
                <c:pt idx="4">
                  <c:v>0.58418700000000001</c:v>
                </c:pt>
                <c:pt idx="5">
                  <c:v>0.60614900000000005</c:v>
                </c:pt>
                <c:pt idx="6">
                  <c:v>0.618228</c:v>
                </c:pt>
                <c:pt idx="7">
                  <c:v>0.61493399999999998</c:v>
                </c:pt>
                <c:pt idx="8">
                  <c:v>0.60834600000000005</c:v>
                </c:pt>
                <c:pt idx="9">
                  <c:v>0.59480200000000005</c:v>
                </c:pt>
                <c:pt idx="10">
                  <c:v>0.59333800000000003</c:v>
                </c:pt>
                <c:pt idx="11">
                  <c:v>0.62554900000000002</c:v>
                </c:pt>
                <c:pt idx="12">
                  <c:v>0.63762799999999997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12-6148-B496-23EED40BE34D}"/>
            </c:ext>
          </c:extLst>
        </c:ser>
        <c:ser>
          <c:idx val="2"/>
          <c:order val="2"/>
          <c:tx>
            <c:strRef>
              <c:f>DefDectLayerwise!$I$89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DefDectLayerwise!$F$90:$F$102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DefDectLayerwise!$I$90:$I$102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0.56552000000000002</c:v>
                </c:pt>
                <c:pt idx="2">
                  <c:v>0.56552000000000002</c:v>
                </c:pt>
                <c:pt idx="3">
                  <c:v>0.56552000000000002</c:v>
                </c:pt>
                <c:pt idx="4">
                  <c:v>0.56552000000000002</c:v>
                </c:pt>
                <c:pt idx="5">
                  <c:v>0.56552000000000002</c:v>
                </c:pt>
                <c:pt idx="6">
                  <c:v>0.56552000000000002</c:v>
                </c:pt>
                <c:pt idx="7">
                  <c:v>0.56552000000000002</c:v>
                </c:pt>
                <c:pt idx="8">
                  <c:v>0.58089299999999999</c:v>
                </c:pt>
                <c:pt idx="9">
                  <c:v>0.59077599999999997</c:v>
                </c:pt>
                <c:pt idx="10">
                  <c:v>0.60505100000000001</c:v>
                </c:pt>
                <c:pt idx="11">
                  <c:v>0.64787700000000004</c:v>
                </c:pt>
                <c:pt idx="12">
                  <c:v>0.65739400000000003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12-6148-B496-23EED40BE3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2425295"/>
        <c:axId val="1644416063"/>
      </c:lineChart>
      <c:catAx>
        <c:axId val="1652425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4416063"/>
        <c:crosses val="autoZero"/>
        <c:auto val="1"/>
        <c:lblAlgn val="ctr"/>
        <c:lblOffset val="100"/>
        <c:noMultiLvlLbl val="0"/>
      </c:catAx>
      <c:valAx>
        <c:axId val="1644416063"/>
        <c:scaling>
          <c:orientation val="minMax"/>
          <c:max val="0.70000000000000007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2425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DefDectLayerwise!$M$89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DefDectLayerwise!$L$90:$L$102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DefDectLayerwise!$M$90:$M$102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0.569546</c:v>
                </c:pt>
                <c:pt idx="2">
                  <c:v>0.567716</c:v>
                </c:pt>
                <c:pt idx="3">
                  <c:v>0.58894599999999997</c:v>
                </c:pt>
                <c:pt idx="4">
                  <c:v>0.60175699999999999</c:v>
                </c:pt>
                <c:pt idx="5">
                  <c:v>0.61712999999999996</c:v>
                </c:pt>
                <c:pt idx="6">
                  <c:v>0.620425</c:v>
                </c:pt>
                <c:pt idx="7">
                  <c:v>0.633602</c:v>
                </c:pt>
                <c:pt idx="8">
                  <c:v>0.62847699999999995</c:v>
                </c:pt>
                <c:pt idx="9">
                  <c:v>0.62664699999999995</c:v>
                </c:pt>
                <c:pt idx="10">
                  <c:v>0.63250399999999996</c:v>
                </c:pt>
                <c:pt idx="11">
                  <c:v>0.63689600000000002</c:v>
                </c:pt>
                <c:pt idx="12">
                  <c:v>0.64019000000000004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32-2446-A3F8-DA765A06162A}"/>
            </c:ext>
          </c:extLst>
        </c:ser>
        <c:ser>
          <c:idx val="1"/>
          <c:order val="1"/>
          <c:tx>
            <c:strRef>
              <c:f>DefDectLayerwise!$N$89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DefDectLayerwise!$L$90:$L$102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DefDectLayerwise!$N$90:$N$102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0.56991199999999997</c:v>
                </c:pt>
                <c:pt idx="2">
                  <c:v>0.56881400000000004</c:v>
                </c:pt>
                <c:pt idx="3">
                  <c:v>0.58308899999999997</c:v>
                </c:pt>
                <c:pt idx="4">
                  <c:v>0.60651500000000003</c:v>
                </c:pt>
                <c:pt idx="5">
                  <c:v>0.61786200000000002</c:v>
                </c:pt>
                <c:pt idx="6">
                  <c:v>0.61090800000000001</c:v>
                </c:pt>
                <c:pt idx="7">
                  <c:v>0.61786200000000002</c:v>
                </c:pt>
                <c:pt idx="8">
                  <c:v>0.620425</c:v>
                </c:pt>
                <c:pt idx="9">
                  <c:v>0.61712999999999996</c:v>
                </c:pt>
                <c:pt idx="10">
                  <c:v>0.62005900000000003</c:v>
                </c:pt>
                <c:pt idx="11">
                  <c:v>0.62884300000000004</c:v>
                </c:pt>
                <c:pt idx="12">
                  <c:v>0.63872600000000002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32-2446-A3F8-DA765A06162A}"/>
            </c:ext>
          </c:extLst>
        </c:ser>
        <c:ser>
          <c:idx val="2"/>
          <c:order val="2"/>
          <c:tx>
            <c:strRef>
              <c:f>DefDectLayerwise!$O$89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DefDectLayerwise!$L$90:$L$102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DefDectLayerwise!$O$90:$O$102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0.56552000000000002</c:v>
                </c:pt>
                <c:pt idx="2">
                  <c:v>0.56552000000000002</c:v>
                </c:pt>
                <c:pt idx="3">
                  <c:v>0.56552000000000002</c:v>
                </c:pt>
                <c:pt idx="4">
                  <c:v>0.56552000000000002</c:v>
                </c:pt>
                <c:pt idx="5">
                  <c:v>0.56552000000000002</c:v>
                </c:pt>
                <c:pt idx="6">
                  <c:v>0.56552000000000002</c:v>
                </c:pt>
                <c:pt idx="7">
                  <c:v>0.56552000000000002</c:v>
                </c:pt>
                <c:pt idx="8">
                  <c:v>0.57906299999999999</c:v>
                </c:pt>
                <c:pt idx="9">
                  <c:v>0.58491899999999997</c:v>
                </c:pt>
                <c:pt idx="10">
                  <c:v>0.59553400000000001</c:v>
                </c:pt>
                <c:pt idx="11">
                  <c:v>0.64055600000000001</c:v>
                </c:pt>
                <c:pt idx="12">
                  <c:v>0.66800899999999996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32-2446-A3F8-DA765A0616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1093215"/>
        <c:axId val="1674991119"/>
      </c:lineChart>
      <c:catAx>
        <c:axId val="1671093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4991119"/>
        <c:crosses val="autoZero"/>
        <c:auto val="1"/>
        <c:lblAlgn val="ctr"/>
        <c:lblOffset val="100"/>
        <c:noMultiLvlLbl val="0"/>
      </c:catAx>
      <c:valAx>
        <c:axId val="1674991119"/>
        <c:scaling>
          <c:orientation val="minMax"/>
          <c:max val="0.70000000000000007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093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DefDectLayerwise!$B$121</c:f>
              <c:strCache>
                <c:ptCount val="1"/>
                <c:pt idx="0">
                  <c:v>BERT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DefDectLayerwise!$A$122:$A$134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DefDectLayerwise!$B$122:$B$134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0.57064400000000004</c:v>
                </c:pt>
                <c:pt idx="2">
                  <c:v>0.58382100000000003</c:v>
                </c:pt>
                <c:pt idx="3">
                  <c:v>0.60029299999999997</c:v>
                </c:pt>
                <c:pt idx="4">
                  <c:v>0.60065900000000005</c:v>
                </c:pt>
                <c:pt idx="5">
                  <c:v>0.61127399999999998</c:v>
                </c:pt>
                <c:pt idx="6">
                  <c:v>0.60980999999999996</c:v>
                </c:pt>
                <c:pt idx="7">
                  <c:v>0.62335300000000005</c:v>
                </c:pt>
                <c:pt idx="8">
                  <c:v>0.61127399999999998</c:v>
                </c:pt>
                <c:pt idx="9">
                  <c:v>0.60944399999999999</c:v>
                </c:pt>
                <c:pt idx="10">
                  <c:v>0.61712999999999996</c:v>
                </c:pt>
                <c:pt idx="11">
                  <c:v>0.62811099999999997</c:v>
                </c:pt>
                <c:pt idx="12">
                  <c:v>0.62554900000000002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6D-4FA0-935B-0FCCDC73C194}"/>
            </c:ext>
          </c:extLst>
        </c:ser>
        <c:ser>
          <c:idx val="1"/>
          <c:order val="1"/>
          <c:tx>
            <c:strRef>
              <c:f>DefDectLayerwise!$C$121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DefDectLayerwise!$A$122:$A$134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DefDectLayerwise!$C$122:$C$134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0.571376</c:v>
                </c:pt>
                <c:pt idx="2">
                  <c:v>0.57284000000000002</c:v>
                </c:pt>
                <c:pt idx="3">
                  <c:v>0.575403</c:v>
                </c:pt>
                <c:pt idx="4">
                  <c:v>0.58235700000000001</c:v>
                </c:pt>
                <c:pt idx="5">
                  <c:v>0.61749600000000004</c:v>
                </c:pt>
                <c:pt idx="6">
                  <c:v>0.61493399999999998</c:v>
                </c:pt>
                <c:pt idx="7">
                  <c:v>0.62628099999999998</c:v>
                </c:pt>
                <c:pt idx="8">
                  <c:v>0.61932699999999996</c:v>
                </c:pt>
                <c:pt idx="9">
                  <c:v>0.63140600000000002</c:v>
                </c:pt>
                <c:pt idx="10">
                  <c:v>0.64128799999999997</c:v>
                </c:pt>
                <c:pt idx="11">
                  <c:v>0.65080499999999997</c:v>
                </c:pt>
                <c:pt idx="12">
                  <c:v>0.65190300000000001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6D-4FA0-935B-0FCCDC73C194}"/>
            </c:ext>
          </c:extLst>
        </c:ser>
        <c:ser>
          <c:idx val="2"/>
          <c:order val="2"/>
          <c:tx>
            <c:strRef>
              <c:f>DefDectLayerwise!$D$121</c:f>
              <c:strCache>
                <c:ptCount val="1"/>
                <c:pt idx="0">
                  <c:v>CGJ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DefDectLayerwise!$A$122:$A$134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DefDectLayerwise!$D$122:$D$134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0.55234300000000003</c:v>
                </c:pt>
                <c:pt idx="2">
                  <c:v>0.58235700000000001</c:v>
                </c:pt>
                <c:pt idx="3">
                  <c:v>0.57796499999999995</c:v>
                </c:pt>
                <c:pt idx="4">
                  <c:v>0.56039499999999998</c:v>
                </c:pt>
                <c:pt idx="5">
                  <c:v>0.56698400000000004</c:v>
                </c:pt>
                <c:pt idx="6">
                  <c:v>0.58674999999999999</c:v>
                </c:pt>
                <c:pt idx="7">
                  <c:v>0.571376</c:v>
                </c:pt>
                <c:pt idx="8">
                  <c:v>0.59297200000000005</c:v>
                </c:pt>
                <c:pt idx="9">
                  <c:v>0.59443599999999996</c:v>
                </c:pt>
                <c:pt idx="10">
                  <c:v>0.59406999999999999</c:v>
                </c:pt>
                <c:pt idx="11">
                  <c:v>0.60212299999999996</c:v>
                </c:pt>
                <c:pt idx="12">
                  <c:v>0.618228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6D-4FA0-935B-0FCCDC73C194}"/>
            </c:ext>
          </c:extLst>
        </c:ser>
        <c:ser>
          <c:idx val="3"/>
          <c:order val="3"/>
          <c:tx>
            <c:strRef>
              <c:f>DefDectLayerwise!$E$121</c:f>
              <c:strCache>
                <c:ptCount val="1"/>
                <c:pt idx="0">
                  <c:v>CGJA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DefDectLayerwise!$A$122:$A$134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DefDectLayerwise!$E$122:$E$134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0.57686700000000002</c:v>
                </c:pt>
                <c:pt idx="2">
                  <c:v>0.58089299999999999</c:v>
                </c:pt>
                <c:pt idx="3">
                  <c:v>0.55161099999999996</c:v>
                </c:pt>
                <c:pt idx="4">
                  <c:v>0.556369</c:v>
                </c:pt>
                <c:pt idx="5">
                  <c:v>0.58455299999999999</c:v>
                </c:pt>
                <c:pt idx="6">
                  <c:v>0.60212299999999996</c:v>
                </c:pt>
                <c:pt idx="7">
                  <c:v>0.59297200000000005</c:v>
                </c:pt>
                <c:pt idx="8">
                  <c:v>0.614568</c:v>
                </c:pt>
                <c:pt idx="9">
                  <c:v>0.61237200000000003</c:v>
                </c:pt>
                <c:pt idx="10">
                  <c:v>0.63945799999999997</c:v>
                </c:pt>
                <c:pt idx="11">
                  <c:v>0.631772</c:v>
                </c:pt>
                <c:pt idx="12">
                  <c:v>0.64421700000000004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46D-4FA0-935B-0FCCDC73C194}"/>
            </c:ext>
          </c:extLst>
        </c:ser>
        <c:ser>
          <c:idx val="4"/>
          <c:order val="4"/>
          <c:tx>
            <c:strRef>
              <c:f>DefDectLayerwise!$F$121</c:f>
              <c:strCache>
                <c:ptCount val="1"/>
                <c:pt idx="0">
                  <c:v>CGP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DefDectLayerwise!$A$122:$A$134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DefDectLayerwise!$F$122:$F$134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0.58931199999999995</c:v>
                </c:pt>
                <c:pt idx="2">
                  <c:v>0.60907800000000001</c:v>
                </c:pt>
                <c:pt idx="3">
                  <c:v>0.63030699999999995</c:v>
                </c:pt>
                <c:pt idx="4">
                  <c:v>0.60322100000000001</c:v>
                </c:pt>
                <c:pt idx="5">
                  <c:v>0.614568</c:v>
                </c:pt>
                <c:pt idx="6">
                  <c:v>0.61603200000000002</c:v>
                </c:pt>
                <c:pt idx="7">
                  <c:v>0.61676399999999998</c:v>
                </c:pt>
                <c:pt idx="8">
                  <c:v>0.625915</c:v>
                </c:pt>
                <c:pt idx="9">
                  <c:v>0.61969300000000005</c:v>
                </c:pt>
                <c:pt idx="10">
                  <c:v>0.61749600000000004</c:v>
                </c:pt>
                <c:pt idx="11">
                  <c:v>0.633602</c:v>
                </c:pt>
                <c:pt idx="12">
                  <c:v>0.65080499999999997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46D-4FA0-935B-0FCCDC73C194}"/>
            </c:ext>
          </c:extLst>
        </c:ser>
        <c:ser>
          <c:idx val="5"/>
          <c:order val="5"/>
          <c:tx>
            <c:strRef>
              <c:f>DefDectLayerwise!$G$121</c:f>
              <c:strCache>
                <c:ptCount val="1"/>
                <c:pt idx="0">
                  <c:v>CGPA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DefDectLayerwise!$A$122:$A$134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DefDectLayerwise!$G$122:$G$134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0.56552000000000002</c:v>
                </c:pt>
                <c:pt idx="2">
                  <c:v>0.54758399999999996</c:v>
                </c:pt>
                <c:pt idx="3">
                  <c:v>0.53330900000000003</c:v>
                </c:pt>
                <c:pt idx="4">
                  <c:v>0.55783300000000002</c:v>
                </c:pt>
                <c:pt idx="5">
                  <c:v>0.56259199999999998</c:v>
                </c:pt>
                <c:pt idx="6">
                  <c:v>0.57833100000000004</c:v>
                </c:pt>
                <c:pt idx="7">
                  <c:v>0.57393899999999998</c:v>
                </c:pt>
                <c:pt idx="8">
                  <c:v>0.57869700000000002</c:v>
                </c:pt>
                <c:pt idx="9">
                  <c:v>0.57284000000000002</c:v>
                </c:pt>
                <c:pt idx="10">
                  <c:v>0.58601800000000004</c:v>
                </c:pt>
                <c:pt idx="11">
                  <c:v>0.57576899999999998</c:v>
                </c:pt>
                <c:pt idx="12">
                  <c:v>0.64055600000000001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46D-4FA0-935B-0FCCDC73C194}"/>
            </c:ext>
          </c:extLst>
        </c:ser>
        <c:ser>
          <c:idx val="6"/>
          <c:order val="6"/>
          <c:tx>
            <c:strRef>
              <c:f>DefDectLayerwise!$H$121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DefDectLayerwise!$A$122:$A$134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DefDectLayerwise!$H$122:$H$134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0.56844799999999995</c:v>
                </c:pt>
                <c:pt idx="2">
                  <c:v>0.56259199999999998</c:v>
                </c:pt>
                <c:pt idx="3">
                  <c:v>0.58162499999999995</c:v>
                </c:pt>
                <c:pt idx="4">
                  <c:v>0.58418700000000001</c:v>
                </c:pt>
                <c:pt idx="5">
                  <c:v>0.60614900000000005</c:v>
                </c:pt>
                <c:pt idx="6">
                  <c:v>0.618228</c:v>
                </c:pt>
                <c:pt idx="7">
                  <c:v>0.61493399999999998</c:v>
                </c:pt>
                <c:pt idx="8">
                  <c:v>0.60834600000000005</c:v>
                </c:pt>
                <c:pt idx="9">
                  <c:v>0.59480200000000005</c:v>
                </c:pt>
                <c:pt idx="10">
                  <c:v>0.59333800000000003</c:v>
                </c:pt>
                <c:pt idx="11">
                  <c:v>0.62554900000000002</c:v>
                </c:pt>
                <c:pt idx="12">
                  <c:v>0.63762799999999997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46D-4FA0-935B-0FCCDC73C194}"/>
            </c:ext>
          </c:extLst>
        </c:ser>
        <c:ser>
          <c:idx val="7"/>
          <c:order val="7"/>
          <c:tx>
            <c:strRef>
              <c:f>DefDectLayerwise!$I$121</c:f>
              <c:strCache>
                <c:ptCount val="1"/>
                <c:pt idx="0">
                  <c:v>JB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DefDectLayerwise!$A$122:$A$134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DefDectLayerwise!$I$122:$I$134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0.56076099999999995</c:v>
                </c:pt>
                <c:pt idx="2">
                  <c:v>0.57430499999999995</c:v>
                </c:pt>
                <c:pt idx="3">
                  <c:v>0.58162499999999995</c:v>
                </c:pt>
                <c:pt idx="4">
                  <c:v>0.58565199999999995</c:v>
                </c:pt>
                <c:pt idx="5">
                  <c:v>0.57796499999999995</c:v>
                </c:pt>
                <c:pt idx="6">
                  <c:v>0.57357199999999997</c:v>
                </c:pt>
                <c:pt idx="7">
                  <c:v>0.57686700000000002</c:v>
                </c:pt>
                <c:pt idx="8">
                  <c:v>0.577233</c:v>
                </c:pt>
                <c:pt idx="9">
                  <c:v>0.57686700000000002</c:v>
                </c:pt>
                <c:pt idx="10">
                  <c:v>0.57430499999999995</c:v>
                </c:pt>
                <c:pt idx="11">
                  <c:v>0.57613499999999995</c:v>
                </c:pt>
                <c:pt idx="12">
                  <c:v>0.57576899999999998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46D-4FA0-935B-0FCCDC73C194}"/>
            </c:ext>
          </c:extLst>
        </c:ser>
        <c:ser>
          <c:idx val="8"/>
          <c:order val="8"/>
          <c:tx>
            <c:strRef>
              <c:f>DefDectLayerwise!$J$121</c:f>
              <c:strCache>
                <c:ptCount val="1"/>
                <c:pt idx="0">
                  <c:v>RBa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DefDectLayerwise!$A$122:$A$134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DefDectLayerwise!$J$122:$J$134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0.57101000000000002</c:v>
                </c:pt>
                <c:pt idx="2">
                  <c:v>0.56442199999999998</c:v>
                </c:pt>
                <c:pt idx="3">
                  <c:v>0.56552000000000002</c:v>
                </c:pt>
                <c:pt idx="4">
                  <c:v>0.57101000000000002</c:v>
                </c:pt>
                <c:pt idx="5">
                  <c:v>0.57869700000000002</c:v>
                </c:pt>
                <c:pt idx="6">
                  <c:v>0.569546</c:v>
                </c:pt>
                <c:pt idx="7">
                  <c:v>0.567716</c:v>
                </c:pt>
                <c:pt idx="8">
                  <c:v>0.56515400000000005</c:v>
                </c:pt>
                <c:pt idx="9">
                  <c:v>0.56552000000000002</c:v>
                </c:pt>
                <c:pt idx="10">
                  <c:v>0.56552000000000002</c:v>
                </c:pt>
                <c:pt idx="11">
                  <c:v>0.56552000000000002</c:v>
                </c:pt>
                <c:pt idx="12">
                  <c:v>0.56552000000000002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46D-4FA0-935B-0FCCDC73C194}"/>
            </c:ext>
          </c:extLst>
        </c:ser>
        <c:ser>
          <c:idx val="9"/>
          <c:order val="9"/>
          <c:tx>
            <c:strRef>
              <c:f>DefDectLayerwise!$K$121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DefDectLayerwise!$A$122:$A$134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DefDectLayerwise!$K$122:$K$134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0.56552000000000002</c:v>
                </c:pt>
                <c:pt idx="2">
                  <c:v>0.56552000000000002</c:v>
                </c:pt>
                <c:pt idx="3">
                  <c:v>0.56552000000000002</c:v>
                </c:pt>
                <c:pt idx="4">
                  <c:v>0.56552000000000002</c:v>
                </c:pt>
                <c:pt idx="5">
                  <c:v>0.56552000000000002</c:v>
                </c:pt>
                <c:pt idx="6">
                  <c:v>0.56552000000000002</c:v>
                </c:pt>
                <c:pt idx="7">
                  <c:v>0.56552000000000002</c:v>
                </c:pt>
                <c:pt idx="8">
                  <c:v>0.58089299999999999</c:v>
                </c:pt>
                <c:pt idx="9">
                  <c:v>0.59077599999999997</c:v>
                </c:pt>
                <c:pt idx="10">
                  <c:v>0.60505100000000001</c:v>
                </c:pt>
                <c:pt idx="11">
                  <c:v>0.64787700000000004</c:v>
                </c:pt>
                <c:pt idx="12">
                  <c:v>0.65739400000000003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46D-4FA0-935B-0FCCDC73C1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7405343"/>
        <c:axId val="2022362063"/>
      </c:lineChart>
      <c:catAx>
        <c:axId val="1907405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2362063"/>
        <c:crosses val="autoZero"/>
        <c:auto val="1"/>
        <c:lblAlgn val="ctr"/>
        <c:lblOffset val="100"/>
        <c:noMultiLvlLbl val="0"/>
      </c:catAx>
      <c:valAx>
        <c:axId val="2022362063"/>
        <c:scaling>
          <c:orientation val="minMax"/>
          <c:max val="0.70000000000000007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7405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POSLayerwisePy!$B$129</c:f>
              <c:strCache>
                <c:ptCount val="1"/>
                <c:pt idx="0">
                  <c:v>BERT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POSLayerwisePy!$B$130:$B$142</c:f>
              <c:numCache>
                <c:formatCode>0.0000000</c:formatCode>
                <c:ptCount val="13"/>
                <c:pt idx="0">
                  <c:v>0.88835616438356102</c:v>
                </c:pt>
                <c:pt idx="1">
                  <c:v>0.87602739726027401</c:v>
                </c:pt>
                <c:pt idx="2">
                  <c:v>0.86643835616438303</c:v>
                </c:pt>
                <c:pt idx="3">
                  <c:v>0.93424657534246502</c:v>
                </c:pt>
                <c:pt idx="4">
                  <c:v>0.96506849315068399</c:v>
                </c:pt>
                <c:pt idx="5">
                  <c:v>0.96095890410958895</c:v>
                </c:pt>
                <c:pt idx="6">
                  <c:v>0.95958904109589005</c:v>
                </c:pt>
                <c:pt idx="7">
                  <c:v>0.97671232876712299</c:v>
                </c:pt>
                <c:pt idx="8">
                  <c:v>0.96506849315068399</c:v>
                </c:pt>
                <c:pt idx="9">
                  <c:v>0.97397260273972597</c:v>
                </c:pt>
                <c:pt idx="10">
                  <c:v>0.96849315068493103</c:v>
                </c:pt>
                <c:pt idx="11">
                  <c:v>0.96849315068493103</c:v>
                </c:pt>
                <c:pt idx="12">
                  <c:v>0.96986301369863004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15-4E5B-B642-961F8CC226FE}"/>
            </c:ext>
          </c:extLst>
        </c:ser>
        <c:ser>
          <c:idx val="1"/>
          <c:order val="1"/>
          <c:tx>
            <c:strRef>
              <c:f>POSLayerwisePy!$C$129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POSLayerwisePy!$C$130:$C$142</c:f>
              <c:numCache>
                <c:formatCode>0.0000000</c:formatCode>
                <c:ptCount val="13"/>
                <c:pt idx="0">
                  <c:v>0.83698630136986296</c:v>
                </c:pt>
                <c:pt idx="1">
                  <c:v>0.93356164383561602</c:v>
                </c:pt>
                <c:pt idx="2">
                  <c:v>0.98013698630136903</c:v>
                </c:pt>
                <c:pt idx="3">
                  <c:v>0.97876712328767101</c:v>
                </c:pt>
                <c:pt idx="4">
                  <c:v>0.98493150684931496</c:v>
                </c:pt>
                <c:pt idx="5">
                  <c:v>0.98630136986301298</c:v>
                </c:pt>
                <c:pt idx="6">
                  <c:v>0.98356164383561595</c:v>
                </c:pt>
                <c:pt idx="7">
                  <c:v>0.98561643835616397</c:v>
                </c:pt>
                <c:pt idx="8">
                  <c:v>0.98424657534246496</c:v>
                </c:pt>
                <c:pt idx="9">
                  <c:v>0.98013698630136903</c:v>
                </c:pt>
                <c:pt idx="10">
                  <c:v>0.96027397260273895</c:v>
                </c:pt>
                <c:pt idx="11">
                  <c:v>0.94931506849314995</c:v>
                </c:pt>
                <c:pt idx="12">
                  <c:v>0.95068493150684896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15-4E5B-B642-961F8CC226FE}"/>
            </c:ext>
          </c:extLst>
        </c:ser>
        <c:ser>
          <c:idx val="2"/>
          <c:order val="2"/>
          <c:tx>
            <c:strRef>
              <c:f>POSLayerwisePy!$D$129</c:f>
              <c:strCache>
                <c:ptCount val="1"/>
                <c:pt idx="0">
                  <c:v>CBa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POSLayerwisePy!$D$130:$D$142</c:f>
              <c:numCache>
                <c:formatCode>0.0000000</c:formatCode>
                <c:ptCount val="13"/>
                <c:pt idx="0">
                  <c:v>0.908904109589041</c:v>
                </c:pt>
                <c:pt idx="1">
                  <c:v>0.89931506849315002</c:v>
                </c:pt>
                <c:pt idx="2">
                  <c:v>0.90410958904109495</c:v>
                </c:pt>
                <c:pt idx="3">
                  <c:v>0.90547945205479397</c:v>
                </c:pt>
                <c:pt idx="4">
                  <c:v>0.90547945205479397</c:v>
                </c:pt>
                <c:pt idx="5">
                  <c:v>0.90342465753424595</c:v>
                </c:pt>
                <c:pt idx="6">
                  <c:v>0.90684931506849298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15-4E5B-B642-961F8CC226FE}"/>
            </c:ext>
          </c:extLst>
        </c:ser>
        <c:ser>
          <c:idx val="3"/>
          <c:order val="3"/>
          <c:tx>
            <c:strRef>
              <c:f>POSLayerwisePy!$E$129</c:f>
              <c:strCache>
                <c:ptCount val="1"/>
                <c:pt idx="0">
                  <c:v>CGJ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POSLayerwisePy!$E$130:$E$142</c:f>
              <c:numCache>
                <c:formatCode>0.0000000</c:formatCode>
                <c:ptCount val="13"/>
                <c:pt idx="0">
                  <c:v>0.90068493150684903</c:v>
                </c:pt>
                <c:pt idx="1">
                  <c:v>0.90547945205479397</c:v>
                </c:pt>
                <c:pt idx="2">
                  <c:v>0.89383561643835596</c:v>
                </c:pt>
                <c:pt idx="3">
                  <c:v>0.90547945205479397</c:v>
                </c:pt>
                <c:pt idx="4">
                  <c:v>0.90547945205479397</c:v>
                </c:pt>
                <c:pt idx="5">
                  <c:v>0.89452054794520497</c:v>
                </c:pt>
                <c:pt idx="6">
                  <c:v>0.88972602739726003</c:v>
                </c:pt>
                <c:pt idx="7">
                  <c:v>0.9</c:v>
                </c:pt>
                <c:pt idx="8">
                  <c:v>0.89246575342465695</c:v>
                </c:pt>
                <c:pt idx="9">
                  <c:v>0.89246575342465695</c:v>
                </c:pt>
                <c:pt idx="10">
                  <c:v>0.90068493150684903</c:v>
                </c:pt>
                <c:pt idx="11">
                  <c:v>0.91027397260273901</c:v>
                </c:pt>
                <c:pt idx="12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715-4E5B-B642-961F8CC226FE}"/>
            </c:ext>
          </c:extLst>
        </c:ser>
        <c:ser>
          <c:idx val="4"/>
          <c:order val="4"/>
          <c:tx>
            <c:strRef>
              <c:f>POSLayerwisePy!$F$129</c:f>
              <c:strCache>
                <c:ptCount val="1"/>
                <c:pt idx="0">
                  <c:v>CGJA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POSLayerwisePy!$F$130:$F$142</c:f>
              <c:numCache>
                <c:formatCode>0.0000000</c:formatCode>
                <c:ptCount val="13"/>
                <c:pt idx="0">
                  <c:v>0.90479452054794496</c:v>
                </c:pt>
                <c:pt idx="1">
                  <c:v>0.90410958904109495</c:v>
                </c:pt>
                <c:pt idx="2">
                  <c:v>0.90479452054794496</c:v>
                </c:pt>
                <c:pt idx="3">
                  <c:v>0.89931506849315002</c:v>
                </c:pt>
                <c:pt idx="4">
                  <c:v>0.89383561643835596</c:v>
                </c:pt>
                <c:pt idx="5">
                  <c:v>0.89041095890410904</c:v>
                </c:pt>
                <c:pt idx="6">
                  <c:v>0.897945205479452</c:v>
                </c:pt>
                <c:pt idx="7">
                  <c:v>0.88904109589041003</c:v>
                </c:pt>
                <c:pt idx="8">
                  <c:v>0.86438356164383501</c:v>
                </c:pt>
                <c:pt idx="9">
                  <c:v>0.897260273972602</c:v>
                </c:pt>
                <c:pt idx="10">
                  <c:v>0.87876712328767104</c:v>
                </c:pt>
                <c:pt idx="11">
                  <c:v>0.88287671232876697</c:v>
                </c:pt>
                <c:pt idx="12">
                  <c:v>0.89178082191780805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715-4E5B-B642-961F8CC226FE}"/>
            </c:ext>
          </c:extLst>
        </c:ser>
        <c:ser>
          <c:idx val="5"/>
          <c:order val="5"/>
          <c:tx>
            <c:strRef>
              <c:f>POSLayerwisePy!$G$129</c:f>
              <c:strCache>
                <c:ptCount val="1"/>
                <c:pt idx="0">
                  <c:v>CGP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POSLayerwisePy!$G$130:$G$142</c:f>
              <c:numCache>
                <c:formatCode>0.0000000</c:formatCode>
                <c:ptCount val="13"/>
                <c:pt idx="0">
                  <c:v>0.97123287671232805</c:v>
                </c:pt>
                <c:pt idx="1">
                  <c:v>0.98287671232876705</c:v>
                </c:pt>
                <c:pt idx="2">
                  <c:v>0.977397260273972</c:v>
                </c:pt>
                <c:pt idx="3">
                  <c:v>0.96986301369863004</c:v>
                </c:pt>
                <c:pt idx="4">
                  <c:v>0.96986301369863004</c:v>
                </c:pt>
                <c:pt idx="5">
                  <c:v>0.97123287671232805</c:v>
                </c:pt>
                <c:pt idx="6">
                  <c:v>0.97054794520547905</c:v>
                </c:pt>
                <c:pt idx="7">
                  <c:v>0.96917808219178003</c:v>
                </c:pt>
                <c:pt idx="8">
                  <c:v>0.97397260273972597</c:v>
                </c:pt>
                <c:pt idx="9">
                  <c:v>0.98424657534246496</c:v>
                </c:pt>
                <c:pt idx="10">
                  <c:v>0.92191780821917801</c:v>
                </c:pt>
                <c:pt idx="11">
                  <c:v>0.94794520547945205</c:v>
                </c:pt>
                <c:pt idx="12">
                  <c:v>0.95684931506849302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715-4E5B-B642-961F8CC226FE}"/>
            </c:ext>
          </c:extLst>
        </c:ser>
        <c:ser>
          <c:idx val="6"/>
          <c:order val="6"/>
          <c:tx>
            <c:strRef>
              <c:f>POSLayerwisePy!$H$129</c:f>
              <c:strCache>
                <c:ptCount val="1"/>
                <c:pt idx="0">
                  <c:v>CGPA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POSLayerwisePy!$H$130:$H$142</c:f>
              <c:numCache>
                <c:formatCode>0.0000000</c:formatCode>
                <c:ptCount val="13"/>
                <c:pt idx="0">
                  <c:v>0.817808219178082</c:v>
                </c:pt>
                <c:pt idx="1">
                  <c:v>0.89931506849315002</c:v>
                </c:pt>
                <c:pt idx="2">
                  <c:v>0.92671232876712295</c:v>
                </c:pt>
                <c:pt idx="3">
                  <c:v>0.93287671232876701</c:v>
                </c:pt>
                <c:pt idx="4">
                  <c:v>0.91301369863013704</c:v>
                </c:pt>
                <c:pt idx="5">
                  <c:v>0.83767123287671197</c:v>
                </c:pt>
                <c:pt idx="6">
                  <c:v>0.85547945205479403</c:v>
                </c:pt>
                <c:pt idx="7">
                  <c:v>0.93561643835616404</c:v>
                </c:pt>
                <c:pt idx="8">
                  <c:v>0.93904109589041096</c:v>
                </c:pt>
                <c:pt idx="9">
                  <c:v>0.841095890410958</c:v>
                </c:pt>
                <c:pt idx="10">
                  <c:v>0.94726027397260204</c:v>
                </c:pt>
                <c:pt idx="11">
                  <c:v>0.97191780821917795</c:v>
                </c:pt>
                <c:pt idx="12">
                  <c:v>0.96643835616438301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715-4E5B-B642-961F8CC226FE}"/>
            </c:ext>
          </c:extLst>
        </c:ser>
        <c:ser>
          <c:idx val="7"/>
          <c:order val="7"/>
          <c:tx>
            <c:strRef>
              <c:f>POSLayerwisePy!$I$129</c:f>
              <c:strCache>
                <c:ptCount val="1"/>
                <c:pt idx="0">
                  <c:v>GPT2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POSLayerwisePy!$I$130:$I$142</c:f>
              <c:numCache>
                <c:formatCode>0.0000000</c:formatCode>
                <c:ptCount val="13"/>
                <c:pt idx="0">
                  <c:v>0.83219178082191703</c:v>
                </c:pt>
                <c:pt idx="1">
                  <c:v>0.90273972602739705</c:v>
                </c:pt>
                <c:pt idx="2">
                  <c:v>0.90684931506849298</c:v>
                </c:pt>
                <c:pt idx="3">
                  <c:v>0.943150684931506</c:v>
                </c:pt>
                <c:pt idx="4">
                  <c:v>0.95753424657534203</c:v>
                </c:pt>
                <c:pt idx="5">
                  <c:v>0.91986301369862999</c:v>
                </c:pt>
                <c:pt idx="6">
                  <c:v>0.97191780821917795</c:v>
                </c:pt>
                <c:pt idx="7">
                  <c:v>0.96438356164383499</c:v>
                </c:pt>
                <c:pt idx="8">
                  <c:v>0.89931506849315002</c:v>
                </c:pt>
                <c:pt idx="9">
                  <c:v>0.95</c:v>
                </c:pt>
                <c:pt idx="10">
                  <c:v>0.91369863013698605</c:v>
                </c:pt>
                <c:pt idx="11">
                  <c:v>0.95958904109589005</c:v>
                </c:pt>
                <c:pt idx="12">
                  <c:v>0.977397260273972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715-4E5B-B642-961F8CC226FE}"/>
            </c:ext>
          </c:extLst>
        </c:ser>
        <c:ser>
          <c:idx val="8"/>
          <c:order val="8"/>
          <c:tx>
            <c:strRef>
              <c:f>POSLayerwisePy!$J$129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POSLayerwisePy!$J$130:$J$142</c:f>
              <c:numCache>
                <c:formatCode>0.0000000</c:formatCode>
                <c:ptCount val="13"/>
                <c:pt idx="0">
                  <c:v>0.86164383561643798</c:v>
                </c:pt>
                <c:pt idx="1">
                  <c:v>0.87671232876712302</c:v>
                </c:pt>
                <c:pt idx="2">
                  <c:v>0.92739726027397196</c:v>
                </c:pt>
                <c:pt idx="3">
                  <c:v>0.97054794520547905</c:v>
                </c:pt>
                <c:pt idx="4">
                  <c:v>0.98767123287671199</c:v>
                </c:pt>
                <c:pt idx="5">
                  <c:v>0.98972602739726001</c:v>
                </c:pt>
                <c:pt idx="6">
                  <c:v>0.989041095890411</c:v>
                </c:pt>
                <c:pt idx="7">
                  <c:v>0.98972602739726001</c:v>
                </c:pt>
                <c:pt idx="8">
                  <c:v>0.99041095890410902</c:v>
                </c:pt>
                <c:pt idx="9">
                  <c:v>0.99109589041095802</c:v>
                </c:pt>
                <c:pt idx="10">
                  <c:v>0.99109589041095802</c:v>
                </c:pt>
                <c:pt idx="11">
                  <c:v>0.98150684931506804</c:v>
                </c:pt>
                <c:pt idx="12">
                  <c:v>0.99109589041095802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715-4E5B-B642-961F8CC226FE}"/>
            </c:ext>
          </c:extLst>
        </c:ser>
        <c:ser>
          <c:idx val="9"/>
          <c:order val="9"/>
          <c:tx>
            <c:strRef>
              <c:f>POSLayerwisePy!$K$129</c:f>
              <c:strCache>
                <c:ptCount val="1"/>
                <c:pt idx="0">
                  <c:v>JB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POSLayerwisePy!$K$130:$K$142</c:f>
              <c:numCache>
                <c:formatCode>0.0000000</c:formatCode>
                <c:ptCount val="13"/>
                <c:pt idx="0">
                  <c:v>0.89589041095890398</c:v>
                </c:pt>
                <c:pt idx="1">
                  <c:v>0.897260273972602</c:v>
                </c:pt>
                <c:pt idx="2">
                  <c:v>0.897260273972602</c:v>
                </c:pt>
                <c:pt idx="3">
                  <c:v>0.88835616438356102</c:v>
                </c:pt>
                <c:pt idx="4">
                  <c:v>0.88219178082191696</c:v>
                </c:pt>
                <c:pt idx="5">
                  <c:v>0.88013698630136905</c:v>
                </c:pt>
                <c:pt idx="6">
                  <c:v>0.89863013698630101</c:v>
                </c:pt>
                <c:pt idx="7">
                  <c:v>0.90821917808219099</c:v>
                </c:pt>
                <c:pt idx="8">
                  <c:v>0.91438356164383505</c:v>
                </c:pt>
                <c:pt idx="9">
                  <c:v>0.90068493150684903</c:v>
                </c:pt>
                <c:pt idx="10">
                  <c:v>0.91369863013698605</c:v>
                </c:pt>
                <c:pt idx="11">
                  <c:v>0.90821917808219099</c:v>
                </c:pt>
                <c:pt idx="12">
                  <c:v>0.91164383561643803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715-4E5B-B642-961F8CC226FE}"/>
            </c:ext>
          </c:extLst>
        </c:ser>
        <c:ser>
          <c:idx val="10"/>
          <c:order val="10"/>
          <c:tx>
            <c:strRef>
              <c:f>POSLayerwisePy!$L$129</c:f>
              <c:strCache>
                <c:ptCount val="1"/>
                <c:pt idx="0">
                  <c:v>RBa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POSLayerwisePy!$L$130:$L$142</c:f>
              <c:numCache>
                <c:formatCode>0.0000000</c:formatCode>
                <c:ptCount val="13"/>
                <c:pt idx="0">
                  <c:v>0.79863013698630103</c:v>
                </c:pt>
                <c:pt idx="1">
                  <c:v>0.841095890410958</c:v>
                </c:pt>
                <c:pt idx="2">
                  <c:v>0.91986301369862999</c:v>
                </c:pt>
                <c:pt idx="3">
                  <c:v>0.96643835616438301</c:v>
                </c:pt>
                <c:pt idx="4">
                  <c:v>0.98561643835616397</c:v>
                </c:pt>
                <c:pt idx="5">
                  <c:v>0.98698630136986298</c:v>
                </c:pt>
                <c:pt idx="6">
                  <c:v>0.989041095890411</c:v>
                </c:pt>
                <c:pt idx="7">
                  <c:v>0.98630136986301298</c:v>
                </c:pt>
                <c:pt idx="8">
                  <c:v>0.989041095890411</c:v>
                </c:pt>
                <c:pt idx="9">
                  <c:v>0.97534246575342398</c:v>
                </c:pt>
                <c:pt idx="10">
                  <c:v>0.98013698630136903</c:v>
                </c:pt>
                <c:pt idx="11">
                  <c:v>0.989041095890411</c:v>
                </c:pt>
                <c:pt idx="12">
                  <c:v>0.92602739726027306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715-4E5B-B642-961F8CC226FE}"/>
            </c:ext>
          </c:extLst>
        </c:ser>
        <c:ser>
          <c:idx val="11"/>
          <c:order val="11"/>
          <c:tx>
            <c:strRef>
              <c:f>POSLayerwisePy!$M$129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POSLayerwisePy!$M$130:$M$142</c:f>
              <c:numCache>
                <c:formatCode>0.0000000</c:formatCode>
                <c:ptCount val="13"/>
                <c:pt idx="0">
                  <c:v>0.91643835616438296</c:v>
                </c:pt>
                <c:pt idx="1">
                  <c:v>0.96780821917808202</c:v>
                </c:pt>
                <c:pt idx="2">
                  <c:v>0.94383561643835601</c:v>
                </c:pt>
                <c:pt idx="3">
                  <c:v>0.97191780821917795</c:v>
                </c:pt>
                <c:pt idx="4">
                  <c:v>0.96643835616438301</c:v>
                </c:pt>
                <c:pt idx="5">
                  <c:v>0.97054794520547905</c:v>
                </c:pt>
                <c:pt idx="6">
                  <c:v>0.96849315068493103</c:v>
                </c:pt>
                <c:pt idx="7">
                  <c:v>0.97123287671232805</c:v>
                </c:pt>
                <c:pt idx="8">
                  <c:v>0.95890410958904104</c:v>
                </c:pt>
                <c:pt idx="9">
                  <c:v>0.96986301369863004</c:v>
                </c:pt>
                <c:pt idx="10">
                  <c:v>0.96849315068493103</c:v>
                </c:pt>
                <c:pt idx="11">
                  <c:v>0.96232876712328697</c:v>
                </c:pt>
                <c:pt idx="12">
                  <c:v>0.96986301369863004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715-4E5B-B642-961F8CC226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4400431"/>
        <c:axId val="1893536207"/>
      </c:lineChart>
      <c:catAx>
        <c:axId val="18244004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3536207"/>
        <c:crosses val="autoZero"/>
        <c:auto val="1"/>
        <c:lblAlgn val="ctr"/>
        <c:lblOffset val="100"/>
        <c:noMultiLvlLbl val="0"/>
      </c:catAx>
      <c:valAx>
        <c:axId val="1893536207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4400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DefDectLayerwise!$B$137</c:f>
              <c:strCache>
                <c:ptCount val="1"/>
                <c:pt idx="0">
                  <c:v>BERT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DefDectLayerwise!$A$138:$A$150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DefDectLayerwise!$B$138:$B$150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0.56844799999999995</c:v>
                </c:pt>
                <c:pt idx="2">
                  <c:v>0.57796499999999995</c:v>
                </c:pt>
                <c:pt idx="3">
                  <c:v>0.59516800000000003</c:v>
                </c:pt>
                <c:pt idx="4">
                  <c:v>0.58565199999999995</c:v>
                </c:pt>
                <c:pt idx="5">
                  <c:v>0.59882899999999994</c:v>
                </c:pt>
                <c:pt idx="6">
                  <c:v>0.59626599999999996</c:v>
                </c:pt>
                <c:pt idx="7">
                  <c:v>0.59370400000000001</c:v>
                </c:pt>
                <c:pt idx="8">
                  <c:v>0.58821400000000001</c:v>
                </c:pt>
                <c:pt idx="9">
                  <c:v>0.59846299999999997</c:v>
                </c:pt>
                <c:pt idx="10">
                  <c:v>0.60212299999999996</c:v>
                </c:pt>
                <c:pt idx="11">
                  <c:v>0.61127399999999998</c:v>
                </c:pt>
                <c:pt idx="12">
                  <c:v>0.614568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5E-4EEC-AF63-56D33E0AFD6F}"/>
            </c:ext>
          </c:extLst>
        </c:ser>
        <c:ser>
          <c:idx val="1"/>
          <c:order val="1"/>
          <c:tx>
            <c:strRef>
              <c:f>DefDectLayerwise!$C$137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DefDectLayerwise!$A$138:$A$150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DefDectLayerwise!$C$138:$C$150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0.569546</c:v>
                </c:pt>
                <c:pt idx="2">
                  <c:v>0.567716</c:v>
                </c:pt>
                <c:pt idx="3">
                  <c:v>0.58894599999999997</c:v>
                </c:pt>
                <c:pt idx="4">
                  <c:v>0.60175699999999999</c:v>
                </c:pt>
                <c:pt idx="5">
                  <c:v>0.61712999999999996</c:v>
                </c:pt>
                <c:pt idx="6">
                  <c:v>0.620425</c:v>
                </c:pt>
                <c:pt idx="7">
                  <c:v>0.633602</c:v>
                </c:pt>
                <c:pt idx="8">
                  <c:v>0.62847699999999995</c:v>
                </c:pt>
                <c:pt idx="9">
                  <c:v>0.62664699999999995</c:v>
                </c:pt>
                <c:pt idx="10">
                  <c:v>0.63250399999999996</c:v>
                </c:pt>
                <c:pt idx="11">
                  <c:v>0.63689600000000002</c:v>
                </c:pt>
                <c:pt idx="12">
                  <c:v>0.64019000000000004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5E-4EEC-AF63-56D33E0AFD6F}"/>
            </c:ext>
          </c:extLst>
        </c:ser>
        <c:ser>
          <c:idx val="2"/>
          <c:order val="2"/>
          <c:tx>
            <c:strRef>
              <c:f>DefDectLayerwise!$D$137</c:f>
              <c:strCache>
                <c:ptCount val="1"/>
                <c:pt idx="0">
                  <c:v>CGJ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DefDectLayerwise!$A$138:$A$150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DefDectLayerwise!$D$138:$D$150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0.53916500000000001</c:v>
                </c:pt>
                <c:pt idx="2">
                  <c:v>0.53074699999999997</c:v>
                </c:pt>
                <c:pt idx="3">
                  <c:v>0.554539</c:v>
                </c:pt>
                <c:pt idx="4">
                  <c:v>0.439971</c:v>
                </c:pt>
                <c:pt idx="5">
                  <c:v>0.43447999999999998</c:v>
                </c:pt>
                <c:pt idx="6">
                  <c:v>0.43447999999999998</c:v>
                </c:pt>
                <c:pt idx="7">
                  <c:v>0.58345499999999995</c:v>
                </c:pt>
                <c:pt idx="8">
                  <c:v>0.60139100000000001</c:v>
                </c:pt>
                <c:pt idx="9">
                  <c:v>0.44289899999999999</c:v>
                </c:pt>
                <c:pt idx="10">
                  <c:v>0.62115699999999996</c:v>
                </c:pt>
                <c:pt idx="11">
                  <c:v>0.46486100000000002</c:v>
                </c:pt>
                <c:pt idx="12">
                  <c:v>0.612738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5E-4EEC-AF63-56D33E0AFD6F}"/>
            </c:ext>
          </c:extLst>
        </c:ser>
        <c:ser>
          <c:idx val="3"/>
          <c:order val="3"/>
          <c:tx>
            <c:strRef>
              <c:f>DefDectLayerwise!$E$137</c:f>
              <c:strCache>
                <c:ptCount val="1"/>
                <c:pt idx="0">
                  <c:v>CGJA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DefDectLayerwise!$A$138:$A$150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DefDectLayerwise!$E$138:$E$150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0.57357199999999997</c:v>
                </c:pt>
                <c:pt idx="2">
                  <c:v>0.57686700000000002</c:v>
                </c:pt>
                <c:pt idx="3">
                  <c:v>0.55307499999999998</c:v>
                </c:pt>
                <c:pt idx="4">
                  <c:v>0.569546</c:v>
                </c:pt>
                <c:pt idx="5">
                  <c:v>0.470717</c:v>
                </c:pt>
                <c:pt idx="6">
                  <c:v>0.453148</c:v>
                </c:pt>
                <c:pt idx="7">
                  <c:v>0.45497799999999999</c:v>
                </c:pt>
                <c:pt idx="8">
                  <c:v>0.51573899999999995</c:v>
                </c:pt>
                <c:pt idx="9">
                  <c:v>0.51939999999999997</c:v>
                </c:pt>
                <c:pt idx="10">
                  <c:v>0.49194700000000002</c:v>
                </c:pt>
                <c:pt idx="11">
                  <c:v>0.50073199999999995</c:v>
                </c:pt>
                <c:pt idx="12">
                  <c:v>0.51390899999999995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15E-4EEC-AF63-56D33E0AFD6F}"/>
            </c:ext>
          </c:extLst>
        </c:ser>
        <c:ser>
          <c:idx val="4"/>
          <c:order val="4"/>
          <c:tx>
            <c:strRef>
              <c:f>DefDectLayerwise!$F$137</c:f>
              <c:strCache>
                <c:ptCount val="1"/>
                <c:pt idx="0">
                  <c:v>CGP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DefDectLayerwise!$A$138:$A$150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DefDectLayerwise!$F$138:$F$150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0.58748199999999995</c:v>
                </c:pt>
                <c:pt idx="2">
                  <c:v>0.60724699999999998</c:v>
                </c:pt>
                <c:pt idx="3">
                  <c:v>0.620425</c:v>
                </c:pt>
                <c:pt idx="4">
                  <c:v>0.60468500000000003</c:v>
                </c:pt>
                <c:pt idx="5">
                  <c:v>0.58199100000000004</c:v>
                </c:pt>
                <c:pt idx="6">
                  <c:v>0.47327999999999998</c:v>
                </c:pt>
                <c:pt idx="7">
                  <c:v>0.46486100000000002</c:v>
                </c:pt>
                <c:pt idx="8">
                  <c:v>0.51098100000000002</c:v>
                </c:pt>
                <c:pt idx="9">
                  <c:v>0.53623699999999996</c:v>
                </c:pt>
                <c:pt idx="10">
                  <c:v>0.61712999999999996</c:v>
                </c:pt>
                <c:pt idx="11">
                  <c:v>0.59223999999999999</c:v>
                </c:pt>
                <c:pt idx="12">
                  <c:v>0.63579799999999997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15E-4EEC-AF63-56D33E0AFD6F}"/>
            </c:ext>
          </c:extLst>
        </c:ser>
        <c:ser>
          <c:idx val="5"/>
          <c:order val="5"/>
          <c:tx>
            <c:strRef>
              <c:f>DefDectLayerwise!$G$137</c:f>
              <c:strCache>
                <c:ptCount val="1"/>
                <c:pt idx="0">
                  <c:v>CGPA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DefDectLayerwise!$A$138:$A$150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DefDectLayerwise!$G$138:$G$150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0.56295799999999996</c:v>
                </c:pt>
                <c:pt idx="2">
                  <c:v>0.52928299999999995</c:v>
                </c:pt>
                <c:pt idx="3">
                  <c:v>0.54904799999999998</c:v>
                </c:pt>
                <c:pt idx="4">
                  <c:v>0.52964900000000004</c:v>
                </c:pt>
                <c:pt idx="5">
                  <c:v>0.46559299999999998</c:v>
                </c:pt>
                <c:pt idx="6">
                  <c:v>0.58821400000000001</c:v>
                </c:pt>
                <c:pt idx="7">
                  <c:v>0.58857999999999999</c:v>
                </c:pt>
                <c:pt idx="8">
                  <c:v>0.61420200000000003</c:v>
                </c:pt>
                <c:pt idx="9">
                  <c:v>0.60614900000000005</c:v>
                </c:pt>
                <c:pt idx="10">
                  <c:v>0.61603200000000002</c:v>
                </c:pt>
                <c:pt idx="11">
                  <c:v>0.59919500000000003</c:v>
                </c:pt>
                <c:pt idx="12">
                  <c:v>0.59260599999999997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15E-4EEC-AF63-56D33E0AFD6F}"/>
            </c:ext>
          </c:extLst>
        </c:ser>
        <c:ser>
          <c:idx val="6"/>
          <c:order val="6"/>
          <c:tx>
            <c:strRef>
              <c:f>DefDectLayerwise!$H$137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DefDectLayerwise!$A$138:$A$150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DefDectLayerwise!$H$138:$H$150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0.56991199999999997</c:v>
                </c:pt>
                <c:pt idx="2">
                  <c:v>0.56881400000000004</c:v>
                </c:pt>
                <c:pt idx="3">
                  <c:v>0.58308899999999997</c:v>
                </c:pt>
                <c:pt idx="4">
                  <c:v>0.60651500000000003</c:v>
                </c:pt>
                <c:pt idx="5">
                  <c:v>0.61786200000000002</c:v>
                </c:pt>
                <c:pt idx="6">
                  <c:v>0.61090800000000001</c:v>
                </c:pt>
                <c:pt idx="7">
                  <c:v>0.61786200000000002</c:v>
                </c:pt>
                <c:pt idx="8">
                  <c:v>0.620425</c:v>
                </c:pt>
                <c:pt idx="9">
                  <c:v>0.61712999999999996</c:v>
                </c:pt>
                <c:pt idx="10">
                  <c:v>0.62005900000000003</c:v>
                </c:pt>
                <c:pt idx="11">
                  <c:v>0.62884300000000004</c:v>
                </c:pt>
                <c:pt idx="12">
                  <c:v>0.63872600000000002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15E-4EEC-AF63-56D33E0AFD6F}"/>
            </c:ext>
          </c:extLst>
        </c:ser>
        <c:ser>
          <c:idx val="7"/>
          <c:order val="7"/>
          <c:tx>
            <c:strRef>
              <c:f>DefDectLayerwise!$I$137</c:f>
              <c:strCache>
                <c:ptCount val="1"/>
                <c:pt idx="0">
                  <c:v>JB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DefDectLayerwise!$A$138:$A$150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DefDectLayerwise!$I$138:$I$150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0.56698400000000004</c:v>
                </c:pt>
                <c:pt idx="2">
                  <c:v>0.57430499999999995</c:v>
                </c:pt>
                <c:pt idx="3">
                  <c:v>0.57979499999999995</c:v>
                </c:pt>
                <c:pt idx="4">
                  <c:v>0.571376</c:v>
                </c:pt>
                <c:pt idx="5">
                  <c:v>0.57906299999999999</c:v>
                </c:pt>
                <c:pt idx="6">
                  <c:v>0.57210799999999995</c:v>
                </c:pt>
                <c:pt idx="7">
                  <c:v>0.56625199999999998</c:v>
                </c:pt>
                <c:pt idx="8">
                  <c:v>0.57650100000000004</c:v>
                </c:pt>
                <c:pt idx="9">
                  <c:v>0.57503700000000002</c:v>
                </c:pt>
                <c:pt idx="10">
                  <c:v>0.57467100000000004</c:v>
                </c:pt>
                <c:pt idx="11">
                  <c:v>0.56625199999999998</c:v>
                </c:pt>
                <c:pt idx="12">
                  <c:v>0.57284000000000002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15E-4EEC-AF63-56D33E0AFD6F}"/>
            </c:ext>
          </c:extLst>
        </c:ser>
        <c:ser>
          <c:idx val="8"/>
          <c:order val="8"/>
          <c:tx>
            <c:strRef>
              <c:f>DefDectLayerwise!$J$137</c:f>
              <c:strCache>
                <c:ptCount val="1"/>
                <c:pt idx="0">
                  <c:v>RBa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DefDectLayerwise!$A$138:$A$150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DefDectLayerwise!$J$138:$J$150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0.56552000000000002</c:v>
                </c:pt>
                <c:pt idx="2">
                  <c:v>0.56698400000000004</c:v>
                </c:pt>
                <c:pt idx="3">
                  <c:v>0.565886</c:v>
                </c:pt>
                <c:pt idx="4">
                  <c:v>0.569546</c:v>
                </c:pt>
                <c:pt idx="5">
                  <c:v>0.57284000000000002</c:v>
                </c:pt>
                <c:pt idx="6">
                  <c:v>0.51281100000000002</c:v>
                </c:pt>
                <c:pt idx="7">
                  <c:v>0.51207899999999995</c:v>
                </c:pt>
                <c:pt idx="8">
                  <c:v>0.52562200000000003</c:v>
                </c:pt>
                <c:pt idx="9">
                  <c:v>0.488653</c:v>
                </c:pt>
                <c:pt idx="10">
                  <c:v>0.48243000000000003</c:v>
                </c:pt>
                <c:pt idx="11">
                  <c:v>0.48169800000000002</c:v>
                </c:pt>
                <c:pt idx="12">
                  <c:v>0.48389500000000002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15E-4EEC-AF63-56D33E0AFD6F}"/>
            </c:ext>
          </c:extLst>
        </c:ser>
        <c:ser>
          <c:idx val="9"/>
          <c:order val="9"/>
          <c:tx>
            <c:strRef>
              <c:f>DefDectLayerwise!$K$137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DefDectLayerwise!$A$138:$A$150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DefDectLayerwise!$K$138:$K$150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0.56552000000000002</c:v>
                </c:pt>
                <c:pt idx="2">
                  <c:v>0.56552000000000002</c:v>
                </c:pt>
                <c:pt idx="3">
                  <c:v>0.56552000000000002</c:v>
                </c:pt>
                <c:pt idx="4">
                  <c:v>0.56552000000000002</c:v>
                </c:pt>
                <c:pt idx="5">
                  <c:v>0.56552000000000002</c:v>
                </c:pt>
                <c:pt idx="6">
                  <c:v>0.56552000000000002</c:v>
                </c:pt>
                <c:pt idx="7">
                  <c:v>0.56552000000000002</c:v>
                </c:pt>
                <c:pt idx="8">
                  <c:v>0.57906299999999999</c:v>
                </c:pt>
                <c:pt idx="9">
                  <c:v>0.58491899999999997</c:v>
                </c:pt>
                <c:pt idx="10">
                  <c:v>0.59553400000000001</c:v>
                </c:pt>
                <c:pt idx="11">
                  <c:v>0.64055600000000001</c:v>
                </c:pt>
                <c:pt idx="12">
                  <c:v>0.66800899999999996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15E-4EEC-AF63-56D33E0AFD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6021311"/>
        <c:axId val="1894198239"/>
      </c:lineChart>
      <c:catAx>
        <c:axId val="1906021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4198239"/>
        <c:crosses val="autoZero"/>
        <c:auto val="1"/>
        <c:lblAlgn val="ctr"/>
        <c:lblOffset val="100"/>
        <c:noMultiLvlLbl val="0"/>
      </c:catAx>
      <c:valAx>
        <c:axId val="1894198239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021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POSLayerwiseJava!$B$49</c:f>
              <c:strCache>
                <c:ptCount val="1"/>
                <c:pt idx="0">
                  <c:v>BERT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POSLayerwiseJava!$A$50:$A$62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POSLayerwiseJava!$B$50:$B$62</c:f>
              <c:numCache>
                <c:formatCode>0.0000000</c:formatCode>
                <c:ptCount val="13"/>
                <c:pt idx="0">
                  <c:v>0.57549019607843099</c:v>
                </c:pt>
                <c:pt idx="1">
                  <c:v>0.55980392156862702</c:v>
                </c:pt>
                <c:pt idx="2">
                  <c:v>0.56666666666666599</c:v>
                </c:pt>
                <c:pt idx="3">
                  <c:v>0.64656862745097998</c:v>
                </c:pt>
                <c:pt idx="4">
                  <c:v>0.73676470588235299</c:v>
                </c:pt>
                <c:pt idx="5">
                  <c:v>0.72107843137254901</c:v>
                </c:pt>
                <c:pt idx="6">
                  <c:v>0.74656862745097996</c:v>
                </c:pt>
                <c:pt idx="7">
                  <c:v>0.72598039215686205</c:v>
                </c:pt>
                <c:pt idx="8">
                  <c:v>0.73578431372549002</c:v>
                </c:pt>
                <c:pt idx="9">
                  <c:v>0.71617647058823497</c:v>
                </c:pt>
                <c:pt idx="10">
                  <c:v>0.70392156862745103</c:v>
                </c:pt>
                <c:pt idx="11">
                  <c:v>0.71568627450980304</c:v>
                </c:pt>
                <c:pt idx="12">
                  <c:v>0.72696078431372502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6D-4F5E-A793-697C8727349D}"/>
            </c:ext>
          </c:extLst>
        </c:ser>
        <c:ser>
          <c:idx val="1"/>
          <c:order val="1"/>
          <c:tx>
            <c:strRef>
              <c:f>POSLayerwiseJava!$C$49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POSLayerwiseJava!$A$50:$A$62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POSLayerwiseJava!$C$50:$C$62</c:f>
              <c:numCache>
                <c:formatCode>0.0000000</c:formatCode>
                <c:ptCount val="13"/>
                <c:pt idx="0">
                  <c:v>0.73970588235294099</c:v>
                </c:pt>
                <c:pt idx="1">
                  <c:v>0.85343137254901902</c:v>
                </c:pt>
                <c:pt idx="2">
                  <c:v>0.85637254901960702</c:v>
                </c:pt>
                <c:pt idx="3">
                  <c:v>0.831372549019607</c:v>
                </c:pt>
                <c:pt idx="4">
                  <c:v>0.74362745098039196</c:v>
                </c:pt>
                <c:pt idx="5">
                  <c:v>0.789215686274509</c:v>
                </c:pt>
                <c:pt idx="6">
                  <c:v>0.76519607843137205</c:v>
                </c:pt>
                <c:pt idx="7">
                  <c:v>0.78235294117647003</c:v>
                </c:pt>
                <c:pt idx="8">
                  <c:v>0.73284313725490102</c:v>
                </c:pt>
                <c:pt idx="9">
                  <c:v>0.745588235294117</c:v>
                </c:pt>
                <c:pt idx="10">
                  <c:v>0.75735294117647001</c:v>
                </c:pt>
                <c:pt idx="11">
                  <c:v>0.78235294117647003</c:v>
                </c:pt>
                <c:pt idx="12">
                  <c:v>0.73970588235294099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6D-4F5E-A793-697C8727349D}"/>
            </c:ext>
          </c:extLst>
        </c:ser>
        <c:ser>
          <c:idx val="2"/>
          <c:order val="2"/>
          <c:tx>
            <c:strRef>
              <c:f>POSLayerwiseJava!$D$49</c:f>
              <c:strCache>
                <c:ptCount val="1"/>
                <c:pt idx="0">
                  <c:v>CBa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POSLayerwiseJava!$A$50:$A$62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POSLayerwiseJava!$D$50:$D$62</c:f>
              <c:numCache>
                <c:formatCode>0.0000000</c:formatCode>
                <c:ptCount val="13"/>
                <c:pt idx="0">
                  <c:v>0.86568627450980395</c:v>
                </c:pt>
                <c:pt idx="1">
                  <c:v>0.877941176470588</c:v>
                </c:pt>
                <c:pt idx="2">
                  <c:v>0.872058823529411</c:v>
                </c:pt>
                <c:pt idx="3">
                  <c:v>0.88039215686274497</c:v>
                </c:pt>
                <c:pt idx="4">
                  <c:v>0.87990196078431304</c:v>
                </c:pt>
                <c:pt idx="5">
                  <c:v>0.89264705882352902</c:v>
                </c:pt>
                <c:pt idx="6">
                  <c:v>0.85882352941176399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6D-4F5E-A793-697C8727349D}"/>
            </c:ext>
          </c:extLst>
        </c:ser>
        <c:ser>
          <c:idx val="3"/>
          <c:order val="3"/>
          <c:tx>
            <c:strRef>
              <c:f>POSLayerwiseJava!$E$49</c:f>
              <c:strCache>
                <c:ptCount val="1"/>
                <c:pt idx="0">
                  <c:v>CGJ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POSLayerwiseJava!$A$50:$A$62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POSLayerwiseJava!$E$50:$E$62</c:f>
              <c:numCache>
                <c:formatCode>0.0000000</c:formatCode>
                <c:ptCount val="13"/>
                <c:pt idx="0">
                  <c:v>0.71813725490196001</c:v>
                </c:pt>
                <c:pt idx="1">
                  <c:v>0.709313725490196</c:v>
                </c:pt>
                <c:pt idx="2">
                  <c:v>0.79264705882352904</c:v>
                </c:pt>
                <c:pt idx="3">
                  <c:v>0.71372549019607801</c:v>
                </c:pt>
                <c:pt idx="4">
                  <c:v>0.72892156862744995</c:v>
                </c:pt>
                <c:pt idx="5">
                  <c:v>0.78235294117647003</c:v>
                </c:pt>
                <c:pt idx="6">
                  <c:v>0.73333333333333295</c:v>
                </c:pt>
                <c:pt idx="7">
                  <c:v>0.72941176470588198</c:v>
                </c:pt>
                <c:pt idx="8">
                  <c:v>0.71715686274509804</c:v>
                </c:pt>
                <c:pt idx="9">
                  <c:v>0.73529411764705799</c:v>
                </c:pt>
                <c:pt idx="10">
                  <c:v>0.82303921568627403</c:v>
                </c:pt>
                <c:pt idx="11">
                  <c:v>0.828431372549019</c:v>
                </c:pt>
                <c:pt idx="12">
                  <c:v>0.869117647058823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B6D-4F5E-A793-697C8727349D}"/>
            </c:ext>
          </c:extLst>
        </c:ser>
        <c:ser>
          <c:idx val="4"/>
          <c:order val="4"/>
          <c:tx>
            <c:strRef>
              <c:f>POSLayerwiseJava!$F$49</c:f>
              <c:strCache>
                <c:ptCount val="1"/>
                <c:pt idx="0">
                  <c:v>CGJA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POSLayerwiseJava!$A$50:$A$62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POSLayerwiseJava!$F$50:$F$62</c:f>
              <c:numCache>
                <c:formatCode>0.0000000</c:formatCode>
                <c:ptCount val="13"/>
                <c:pt idx="0">
                  <c:v>0.72990196078431302</c:v>
                </c:pt>
                <c:pt idx="1">
                  <c:v>0.78529411764705803</c:v>
                </c:pt>
                <c:pt idx="2">
                  <c:v>0.80882352941176405</c:v>
                </c:pt>
                <c:pt idx="3">
                  <c:v>0.82058823529411695</c:v>
                </c:pt>
                <c:pt idx="4">
                  <c:v>0.88480392156862697</c:v>
                </c:pt>
                <c:pt idx="5">
                  <c:v>0.85441176470588198</c:v>
                </c:pt>
                <c:pt idx="6">
                  <c:v>0.86813725490196003</c:v>
                </c:pt>
                <c:pt idx="7">
                  <c:v>0.84607843137254901</c:v>
                </c:pt>
                <c:pt idx="8">
                  <c:v>0.869117647058823</c:v>
                </c:pt>
                <c:pt idx="9">
                  <c:v>0.88088235294117601</c:v>
                </c:pt>
                <c:pt idx="10">
                  <c:v>0.87549019607843104</c:v>
                </c:pt>
                <c:pt idx="11">
                  <c:v>0.89558823529411702</c:v>
                </c:pt>
                <c:pt idx="12">
                  <c:v>0.87450980392156796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B6D-4F5E-A793-697C8727349D}"/>
            </c:ext>
          </c:extLst>
        </c:ser>
        <c:ser>
          <c:idx val="5"/>
          <c:order val="5"/>
          <c:tx>
            <c:strRef>
              <c:f>POSLayerwiseJava!$G$49</c:f>
              <c:strCache>
                <c:ptCount val="1"/>
                <c:pt idx="0">
                  <c:v>CGP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POSLayerwiseJava!$A$50:$A$62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POSLayerwiseJava!$G$50:$G$62</c:f>
              <c:numCache>
                <c:formatCode>0.0000000</c:formatCode>
                <c:ptCount val="13"/>
                <c:pt idx="0">
                  <c:v>0.74019607843137203</c:v>
                </c:pt>
                <c:pt idx="1">
                  <c:v>0.71176470588235297</c:v>
                </c:pt>
                <c:pt idx="2">
                  <c:v>0.706372549019607</c:v>
                </c:pt>
                <c:pt idx="3">
                  <c:v>0.72254901960784301</c:v>
                </c:pt>
                <c:pt idx="4">
                  <c:v>0.72205882352941098</c:v>
                </c:pt>
                <c:pt idx="5">
                  <c:v>0.72058823529411697</c:v>
                </c:pt>
                <c:pt idx="6">
                  <c:v>0.71764705882352897</c:v>
                </c:pt>
                <c:pt idx="7">
                  <c:v>0.748529411764705</c:v>
                </c:pt>
                <c:pt idx="8">
                  <c:v>0.73529411764705799</c:v>
                </c:pt>
                <c:pt idx="9">
                  <c:v>0.74656862745097996</c:v>
                </c:pt>
                <c:pt idx="10">
                  <c:v>0.74901960784313704</c:v>
                </c:pt>
                <c:pt idx="11">
                  <c:v>0.81617647058823495</c:v>
                </c:pt>
                <c:pt idx="12">
                  <c:v>0.81617647058823495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B6D-4F5E-A793-697C8727349D}"/>
            </c:ext>
          </c:extLst>
        </c:ser>
        <c:ser>
          <c:idx val="6"/>
          <c:order val="6"/>
          <c:tx>
            <c:strRef>
              <c:f>POSLayerwiseJava!$H$49</c:f>
              <c:strCache>
                <c:ptCount val="1"/>
                <c:pt idx="0">
                  <c:v>CGPA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POSLayerwiseJava!$A$50:$A$62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POSLayerwiseJava!$H$50:$H$62</c:f>
              <c:numCache>
                <c:formatCode>0.0000000</c:formatCode>
                <c:ptCount val="13"/>
                <c:pt idx="0">
                  <c:v>0.71127450980392104</c:v>
                </c:pt>
                <c:pt idx="1">
                  <c:v>0.71323529411764697</c:v>
                </c:pt>
                <c:pt idx="2">
                  <c:v>0.72794117647058798</c:v>
                </c:pt>
                <c:pt idx="3">
                  <c:v>0.74754901960784303</c:v>
                </c:pt>
                <c:pt idx="4">
                  <c:v>0.747058823529411</c:v>
                </c:pt>
                <c:pt idx="5">
                  <c:v>0.751470588235294</c:v>
                </c:pt>
                <c:pt idx="6">
                  <c:v>0.75735294117647001</c:v>
                </c:pt>
                <c:pt idx="7">
                  <c:v>0.76078431372549005</c:v>
                </c:pt>
                <c:pt idx="8">
                  <c:v>0.75098039215686196</c:v>
                </c:pt>
                <c:pt idx="9">
                  <c:v>0.75931372549019605</c:v>
                </c:pt>
                <c:pt idx="10">
                  <c:v>0.75539215686274497</c:v>
                </c:pt>
                <c:pt idx="11">
                  <c:v>0.75196078431372504</c:v>
                </c:pt>
                <c:pt idx="12">
                  <c:v>0.73725490196078403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B6D-4F5E-A793-697C8727349D}"/>
            </c:ext>
          </c:extLst>
        </c:ser>
        <c:ser>
          <c:idx val="7"/>
          <c:order val="7"/>
          <c:tx>
            <c:strRef>
              <c:f>POSLayerwiseJava!$I$49</c:f>
              <c:strCache>
                <c:ptCount val="1"/>
                <c:pt idx="0">
                  <c:v>GPT2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POSLayerwiseJava!$A$50:$A$62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POSLayerwiseJava!$I$50:$I$62</c:f>
              <c:numCache>
                <c:formatCode>0.0000000</c:formatCode>
                <c:ptCount val="13"/>
                <c:pt idx="0">
                  <c:v>0.64656862745097998</c:v>
                </c:pt>
                <c:pt idx="1">
                  <c:v>0.72303921568627405</c:v>
                </c:pt>
                <c:pt idx="2">
                  <c:v>0.80588235294117605</c:v>
                </c:pt>
                <c:pt idx="3">
                  <c:v>0.83235294117646996</c:v>
                </c:pt>
                <c:pt idx="4">
                  <c:v>0.83921568627450904</c:v>
                </c:pt>
                <c:pt idx="5">
                  <c:v>0.86862745098039196</c:v>
                </c:pt>
                <c:pt idx="6">
                  <c:v>0.86715686274509796</c:v>
                </c:pt>
                <c:pt idx="7">
                  <c:v>0.88333333333333297</c:v>
                </c:pt>
                <c:pt idx="8">
                  <c:v>0.87401960784313704</c:v>
                </c:pt>
                <c:pt idx="9">
                  <c:v>0.83186274509803904</c:v>
                </c:pt>
                <c:pt idx="10">
                  <c:v>0.90147058823529402</c:v>
                </c:pt>
                <c:pt idx="11">
                  <c:v>0.82401960784313699</c:v>
                </c:pt>
                <c:pt idx="12">
                  <c:v>0.79901960784313697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B6D-4F5E-A793-697C8727349D}"/>
            </c:ext>
          </c:extLst>
        </c:ser>
        <c:ser>
          <c:idx val="8"/>
          <c:order val="8"/>
          <c:tx>
            <c:strRef>
              <c:f>POSLayerwiseJava!$J$49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POSLayerwiseJava!$A$50:$A$62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POSLayerwiseJava!$J$50:$J$62</c:f>
              <c:numCache>
                <c:formatCode>0.0000000</c:formatCode>
                <c:ptCount val="13"/>
                <c:pt idx="0">
                  <c:v>0.75098039215686196</c:v>
                </c:pt>
                <c:pt idx="1">
                  <c:v>0.79950980392156801</c:v>
                </c:pt>
                <c:pt idx="2">
                  <c:v>0.78725490196078396</c:v>
                </c:pt>
                <c:pt idx="3">
                  <c:v>0.84558823529411697</c:v>
                </c:pt>
                <c:pt idx="4">
                  <c:v>0.75392156862745097</c:v>
                </c:pt>
                <c:pt idx="5">
                  <c:v>0.81813725490195999</c:v>
                </c:pt>
                <c:pt idx="6">
                  <c:v>0.82745098039215603</c:v>
                </c:pt>
                <c:pt idx="7">
                  <c:v>0.71715686274509804</c:v>
                </c:pt>
                <c:pt idx="8">
                  <c:v>0.76568627450980398</c:v>
                </c:pt>
                <c:pt idx="9">
                  <c:v>0.84019607843137201</c:v>
                </c:pt>
                <c:pt idx="10">
                  <c:v>0.87107843137254903</c:v>
                </c:pt>
                <c:pt idx="11">
                  <c:v>0.86225490196078403</c:v>
                </c:pt>
                <c:pt idx="12">
                  <c:v>0.77107843137254894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B6D-4F5E-A793-697C8727349D}"/>
            </c:ext>
          </c:extLst>
        </c:ser>
        <c:ser>
          <c:idx val="9"/>
          <c:order val="9"/>
          <c:tx>
            <c:strRef>
              <c:f>POSLayerwiseJava!$K$49</c:f>
              <c:strCache>
                <c:ptCount val="1"/>
                <c:pt idx="0">
                  <c:v>JB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POSLayerwiseJava!$A$50:$A$62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POSLayerwiseJava!$K$50:$K$62</c:f>
              <c:numCache>
                <c:formatCode>0.0000000</c:formatCode>
                <c:ptCount val="13"/>
                <c:pt idx="0">
                  <c:v>0.83578431372549</c:v>
                </c:pt>
                <c:pt idx="1">
                  <c:v>0.87990196078431304</c:v>
                </c:pt>
                <c:pt idx="2">
                  <c:v>0.89901960784313695</c:v>
                </c:pt>
                <c:pt idx="3">
                  <c:v>0.87696078431372504</c:v>
                </c:pt>
                <c:pt idx="4">
                  <c:v>0.912745098039215</c:v>
                </c:pt>
                <c:pt idx="5">
                  <c:v>0.920098039215686</c:v>
                </c:pt>
                <c:pt idx="6">
                  <c:v>0.88823529411764701</c:v>
                </c:pt>
                <c:pt idx="7">
                  <c:v>0.84460784313725401</c:v>
                </c:pt>
                <c:pt idx="8">
                  <c:v>0.85637254901960702</c:v>
                </c:pt>
                <c:pt idx="9">
                  <c:v>0.86715686274509796</c:v>
                </c:pt>
                <c:pt idx="10">
                  <c:v>0.82499999999999996</c:v>
                </c:pt>
                <c:pt idx="11">
                  <c:v>0.83823529411764697</c:v>
                </c:pt>
                <c:pt idx="12">
                  <c:v>0.80245098039215601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B6D-4F5E-A793-697C8727349D}"/>
            </c:ext>
          </c:extLst>
        </c:ser>
        <c:ser>
          <c:idx val="10"/>
          <c:order val="10"/>
          <c:tx>
            <c:strRef>
              <c:f>POSLayerwiseJava!$L$49</c:f>
              <c:strCache>
                <c:ptCount val="1"/>
                <c:pt idx="0">
                  <c:v>RBa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POSLayerwiseJava!$A$50:$A$62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POSLayerwiseJava!$L$50:$L$62</c:f>
              <c:numCache>
                <c:formatCode>0.0000000</c:formatCode>
                <c:ptCount val="13"/>
                <c:pt idx="0">
                  <c:v>0.58774509803921504</c:v>
                </c:pt>
                <c:pt idx="1">
                  <c:v>0.65245098039215599</c:v>
                </c:pt>
                <c:pt idx="2">
                  <c:v>0.69656862745098003</c:v>
                </c:pt>
                <c:pt idx="3">
                  <c:v>0.77205882352941102</c:v>
                </c:pt>
                <c:pt idx="4">
                  <c:v>0.74607843137254903</c:v>
                </c:pt>
                <c:pt idx="5">
                  <c:v>0.787745098039215</c:v>
                </c:pt>
                <c:pt idx="6">
                  <c:v>0.837254901960784</c:v>
                </c:pt>
                <c:pt idx="7">
                  <c:v>0.80637254901960698</c:v>
                </c:pt>
                <c:pt idx="8">
                  <c:v>0.84068627450980304</c:v>
                </c:pt>
                <c:pt idx="9">
                  <c:v>0.80931372549019598</c:v>
                </c:pt>
                <c:pt idx="10">
                  <c:v>0.82450980392156803</c:v>
                </c:pt>
                <c:pt idx="11">
                  <c:v>0.86176470588235299</c:v>
                </c:pt>
                <c:pt idx="12">
                  <c:v>0.83872549019607801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B6D-4F5E-A793-697C8727349D}"/>
            </c:ext>
          </c:extLst>
        </c:ser>
        <c:ser>
          <c:idx val="11"/>
          <c:order val="11"/>
          <c:tx>
            <c:strRef>
              <c:f>POSLayerwiseJava!$M$49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numRef>
              <c:f>POSLayerwiseJava!$A$50:$A$62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POSLayerwiseJava!$M$50:$M$62</c:f>
              <c:numCache>
                <c:formatCode>0.0000000</c:formatCode>
                <c:ptCount val="13"/>
                <c:pt idx="0">
                  <c:v>0.88823529411764701</c:v>
                </c:pt>
                <c:pt idx="1">
                  <c:v>0.829901960784313</c:v>
                </c:pt>
                <c:pt idx="2">
                  <c:v>0.706372549019607</c:v>
                </c:pt>
                <c:pt idx="3">
                  <c:v>0.71176470588235297</c:v>
                </c:pt>
                <c:pt idx="4">
                  <c:v>0.68235294117647005</c:v>
                </c:pt>
                <c:pt idx="5">
                  <c:v>0.67205882352941104</c:v>
                </c:pt>
                <c:pt idx="6">
                  <c:v>0.68431372549019598</c:v>
                </c:pt>
                <c:pt idx="7">
                  <c:v>0.67058823529411704</c:v>
                </c:pt>
                <c:pt idx="8">
                  <c:v>0.64852941176470502</c:v>
                </c:pt>
                <c:pt idx="9">
                  <c:v>0.63872549019607805</c:v>
                </c:pt>
                <c:pt idx="10">
                  <c:v>0.66029411764705803</c:v>
                </c:pt>
                <c:pt idx="11">
                  <c:v>0.64852941176470502</c:v>
                </c:pt>
                <c:pt idx="12">
                  <c:v>0.66078431372548996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B6D-4F5E-A793-697C872734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0980815"/>
        <c:axId val="1469811567"/>
      </c:lineChart>
      <c:catAx>
        <c:axId val="880980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9811567"/>
        <c:crosses val="autoZero"/>
        <c:auto val="1"/>
        <c:lblAlgn val="ctr"/>
        <c:lblOffset val="100"/>
        <c:noMultiLvlLbl val="0"/>
      </c:catAx>
      <c:valAx>
        <c:axId val="1469811567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980815"/>
        <c:crosses val="autoZero"/>
        <c:crossBetween val="between"/>
        <c:min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POSLayerwiseJava!$B$80</c:f>
              <c:strCache>
                <c:ptCount val="1"/>
                <c:pt idx="0">
                  <c:v>BERT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POSLayerwiseJava!$A$81:$A$93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POSLayerwiseJava!$B$81:$B$93</c:f>
              <c:numCache>
                <c:formatCode>0.0000000</c:formatCode>
                <c:ptCount val="13"/>
                <c:pt idx="0">
                  <c:v>0.55539215686274501</c:v>
                </c:pt>
                <c:pt idx="1">
                  <c:v>0.57450980392156803</c:v>
                </c:pt>
                <c:pt idx="2">
                  <c:v>0.56078431372548998</c:v>
                </c:pt>
                <c:pt idx="3">
                  <c:v>0.61862745098039196</c:v>
                </c:pt>
                <c:pt idx="4">
                  <c:v>0.64901960784313695</c:v>
                </c:pt>
                <c:pt idx="5">
                  <c:v>0.65882352941176403</c:v>
                </c:pt>
                <c:pt idx="6">
                  <c:v>0.66176470588235203</c:v>
                </c:pt>
                <c:pt idx="7">
                  <c:v>0.67745098039215601</c:v>
                </c:pt>
                <c:pt idx="8">
                  <c:v>0.68431372549019598</c:v>
                </c:pt>
                <c:pt idx="9">
                  <c:v>0.66764705882352904</c:v>
                </c:pt>
                <c:pt idx="10">
                  <c:v>0.67598039215686201</c:v>
                </c:pt>
                <c:pt idx="11">
                  <c:v>0.68676470588235194</c:v>
                </c:pt>
                <c:pt idx="12">
                  <c:v>0.67500000000000004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38-460B-BFBA-DFB1F869C3EA}"/>
            </c:ext>
          </c:extLst>
        </c:ser>
        <c:ser>
          <c:idx val="1"/>
          <c:order val="1"/>
          <c:tx>
            <c:strRef>
              <c:f>POSLayerwiseJava!$C$80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POSLayerwiseJava!$A$81:$A$93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POSLayerwiseJava!$C$81:$C$93</c:f>
              <c:numCache>
                <c:formatCode>0.0000000</c:formatCode>
                <c:ptCount val="13"/>
                <c:pt idx="0">
                  <c:v>0.73137254901960702</c:v>
                </c:pt>
                <c:pt idx="1">
                  <c:v>0.81519607843137198</c:v>
                </c:pt>
                <c:pt idx="2">
                  <c:v>0.88382352941176401</c:v>
                </c:pt>
                <c:pt idx="3">
                  <c:v>0.81029411764705805</c:v>
                </c:pt>
                <c:pt idx="4">
                  <c:v>0.81813725490195999</c:v>
                </c:pt>
                <c:pt idx="5">
                  <c:v>0.795098039215686</c:v>
                </c:pt>
                <c:pt idx="6">
                  <c:v>0.81666666666666599</c:v>
                </c:pt>
                <c:pt idx="7">
                  <c:v>0.76127450980392097</c:v>
                </c:pt>
                <c:pt idx="8">
                  <c:v>0.80294117647058805</c:v>
                </c:pt>
                <c:pt idx="9">
                  <c:v>0.76421568627450898</c:v>
                </c:pt>
                <c:pt idx="10">
                  <c:v>0.76323529411764701</c:v>
                </c:pt>
                <c:pt idx="11">
                  <c:v>0.77303921568627398</c:v>
                </c:pt>
                <c:pt idx="12">
                  <c:v>0.75931372549019605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38-460B-BFBA-DFB1F869C3EA}"/>
            </c:ext>
          </c:extLst>
        </c:ser>
        <c:ser>
          <c:idx val="2"/>
          <c:order val="2"/>
          <c:tx>
            <c:strRef>
              <c:f>POSLayerwiseJava!$D$80</c:f>
              <c:strCache>
                <c:ptCount val="1"/>
                <c:pt idx="0">
                  <c:v>CBa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POSLayerwiseJava!$A$81:$A$93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POSLayerwiseJava!$D$81:$D$93</c:f>
              <c:numCache>
                <c:formatCode>0.0000000</c:formatCode>
                <c:ptCount val="13"/>
                <c:pt idx="0">
                  <c:v>0.86568627450980395</c:v>
                </c:pt>
                <c:pt idx="1">
                  <c:v>0.86372549019607803</c:v>
                </c:pt>
                <c:pt idx="2">
                  <c:v>0.86568627450980395</c:v>
                </c:pt>
                <c:pt idx="3">
                  <c:v>0.869117647058823</c:v>
                </c:pt>
                <c:pt idx="4">
                  <c:v>0.86960784313725403</c:v>
                </c:pt>
                <c:pt idx="5">
                  <c:v>0.88333333333333297</c:v>
                </c:pt>
                <c:pt idx="6">
                  <c:v>0.88235294117647001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38-460B-BFBA-DFB1F869C3EA}"/>
            </c:ext>
          </c:extLst>
        </c:ser>
        <c:ser>
          <c:idx val="3"/>
          <c:order val="3"/>
          <c:tx>
            <c:strRef>
              <c:f>POSLayerwiseJava!$E$80</c:f>
              <c:strCache>
                <c:ptCount val="1"/>
                <c:pt idx="0">
                  <c:v>CGJ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POSLayerwiseJava!$A$81:$A$93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POSLayerwiseJava!$E$81:$E$93</c:f>
              <c:numCache>
                <c:formatCode>0.0000000</c:formatCode>
                <c:ptCount val="13"/>
                <c:pt idx="0">
                  <c:v>0.70882352941176396</c:v>
                </c:pt>
                <c:pt idx="1">
                  <c:v>0.70980392156862704</c:v>
                </c:pt>
                <c:pt idx="2">
                  <c:v>0.71372549019607801</c:v>
                </c:pt>
                <c:pt idx="3">
                  <c:v>0.72352941176470498</c:v>
                </c:pt>
                <c:pt idx="4">
                  <c:v>0.73088235294117598</c:v>
                </c:pt>
                <c:pt idx="5">
                  <c:v>0.72401960784313701</c:v>
                </c:pt>
                <c:pt idx="6">
                  <c:v>0.73186274509803895</c:v>
                </c:pt>
                <c:pt idx="7">
                  <c:v>0.70980392156862704</c:v>
                </c:pt>
                <c:pt idx="8">
                  <c:v>0.72352941176470498</c:v>
                </c:pt>
                <c:pt idx="9">
                  <c:v>0.71862745098039205</c:v>
                </c:pt>
                <c:pt idx="10">
                  <c:v>0.72843137254901902</c:v>
                </c:pt>
                <c:pt idx="11">
                  <c:v>0.72598039215686205</c:v>
                </c:pt>
                <c:pt idx="12">
                  <c:v>0.73284313725490102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D38-460B-BFBA-DFB1F869C3EA}"/>
            </c:ext>
          </c:extLst>
        </c:ser>
        <c:ser>
          <c:idx val="4"/>
          <c:order val="4"/>
          <c:tx>
            <c:strRef>
              <c:f>POSLayerwiseJava!$F$80</c:f>
              <c:strCache>
                <c:ptCount val="1"/>
                <c:pt idx="0">
                  <c:v>CGJA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POSLayerwiseJava!$A$81:$A$93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POSLayerwiseJava!$F$81:$F$93</c:f>
              <c:numCache>
                <c:formatCode>0.0000000</c:formatCode>
                <c:ptCount val="13"/>
                <c:pt idx="0">
                  <c:v>0.79901960784313697</c:v>
                </c:pt>
                <c:pt idx="1">
                  <c:v>0.79803921568627401</c:v>
                </c:pt>
                <c:pt idx="2">
                  <c:v>0.80735294117647005</c:v>
                </c:pt>
                <c:pt idx="3">
                  <c:v>0.82058823529411695</c:v>
                </c:pt>
                <c:pt idx="4">
                  <c:v>0.83676470588235297</c:v>
                </c:pt>
                <c:pt idx="5">
                  <c:v>0.82745098039215603</c:v>
                </c:pt>
                <c:pt idx="6">
                  <c:v>0.81421568627450902</c:v>
                </c:pt>
                <c:pt idx="7">
                  <c:v>0.81960784313725399</c:v>
                </c:pt>
                <c:pt idx="8">
                  <c:v>0.84313725490196001</c:v>
                </c:pt>
                <c:pt idx="9">
                  <c:v>0.82205882352941095</c:v>
                </c:pt>
                <c:pt idx="10">
                  <c:v>0.85</c:v>
                </c:pt>
                <c:pt idx="11">
                  <c:v>0.82794117647058796</c:v>
                </c:pt>
                <c:pt idx="12">
                  <c:v>0.85294117647058798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D38-460B-BFBA-DFB1F869C3EA}"/>
            </c:ext>
          </c:extLst>
        </c:ser>
        <c:ser>
          <c:idx val="5"/>
          <c:order val="5"/>
          <c:tx>
            <c:strRef>
              <c:f>POSLayerwiseJava!$G$80</c:f>
              <c:strCache>
                <c:ptCount val="1"/>
                <c:pt idx="0">
                  <c:v>CGP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POSLayerwiseJava!$A$81:$A$93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POSLayerwiseJava!$G$81:$G$93</c:f>
              <c:numCache>
                <c:formatCode>0.0000000</c:formatCode>
                <c:ptCount val="13"/>
                <c:pt idx="0">
                  <c:v>0.66078431372548996</c:v>
                </c:pt>
                <c:pt idx="1">
                  <c:v>0.72107843137254901</c:v>
                </c:pt>
                <c:pt idx="2">
                  <c:v>0.73137254901960702</c:v>
                </c:pt>
                <c:pt idx="3">
                  <c:v>0.72696078431372502</c:v>
                </c:pt>
                <c:pt idx="4">
                  <c:v>0.72499999999999998</c:v>
                </c:pt>
                <c:pt idx="5">
                  <c:v>0.72549019607843102</c:v>
                </c:pt>
                <c:pt idx="6">
                  <c:v>0.72990196078431302</c:v>
                </c:pt>
                <c:pt idx="7">
                  <c:v>0.744117647058823</c:v>
                </c:pt>
                <c:pt idx="8">
                  <c:v>0.72303921568627405</c:v>
                </c:pt>
                <c:pt idx="9">
                  <c:v>0.72598039215686205</c:v>
                </c:pt>
                <c:pt idx="10">
                  <c:v>0.80784313725490198</c:v>
                </c:pt>
                <c:pt idx="11">
                  <c:v>0.73823529411764699</c:v>
                </c:pt>
                <c:pt idx="12">
                  <c:v>0.72058823529411697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D38-460B-BFBA-DFB1F869C3EA}"/>
            </c:ext>
          </c:extLst>
        </c:ser>
        <c:ser>
          <c:idx val="6"/>
          <c:order val="6"/>
          <c:tx>
            <c:strRef>
              <c:f>POSLayerwiseJava!$H$80</c:f>
              <c:strCache>
                <c:ptCount val="1"/>
                <c:pt idx="0">
                  <c:v>CGPA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POSLayerwiseJava!$A$81:$A$93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POSLayerwiseJava!$H$81:$H$93</c:f>
              <c:numCache>
                <c:formatCode>0.0000000</c:formatCode>
                <c:ptCount val="13"/>
                <c:pt idx="0">
                  <c:v>0.69754901960784299</c:v>
                </c:pt>
                <c:pt idx="1">
                  <c:v>0.72892156862744995</c:v>
                </c:pt>
                <c:pt idx="2">
                  <c:v>0.71911764705882297</c:v>
                </c:pt>
                <c:pt idx="3">
                  <c:v>0.72990196078431302</c:v>
                </c:pt>
                <c:pt idx="4">
                  <c:v>0.73088235294117598</c:v>
                </c:pt>
                <c:pt idx="5">
                  <c:v>0.73088235294117598</c:v>
                </c:pt>
                <c:pt idx="6">
                  <c:v>0.74117647058823499</c:v>
                </c:pt>
                <c:pt idx="7">
                  <c:v>0.73382352941176399</c:v>
                </c:pt>
                <c:pt idx="8">
                  <c:v>0.75049019607843104</c:v>
                </c:pt>
                <c:pt idx="9">
                  <c:v>0.74068627450980395</c:v>
                </c:pt>
                <c:pt idx="10">
                  <c:v>0.75833333333333297</c:v>
                </c:pt>
                <c:pt idx="11">
                  <c:v>0.75931372549019605</c:v>
                </c:pt>
                <c:pt idx="12">
                  <c:v>0.751470588235294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D38-460B-BFBA-DFB1F869C3EA}"/>
            </c:ext>
          </c:extLst>
        </c:ser>
        <c:ser>
          <c:idx val="7"/>
          <c:order val="7"/>
          <c:tx>
            <c:strRef>
              <c:f>POSLayerwiseJava!$I$80</c:f>
              <c:strCache>
                <c:ptCount val="1"/>
                <c:pt idx="0">
                  <c:v>GPT2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POSLayerwiseJava!$A$81:$A$93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POSLayerwiseJava!$I$81:$I$93</c:f>
              <c:numCache>
                <c:formatCode>0.0000000</c:formatCode>
                <c:ptCount val="13"/>
                <c:pt idx="0">
                  <c:v>0.65539215686274499</c:v>
                </c:pt>
                <c:pt idx="1">
                  <c:v>0.70882352941176396</c:v>
                </c:pt>
                <c:pt idx="2">
                  <c:v>0.73186274509803895</c:v>
                </c:pt>
                <c:pt idx="3">
                  <c:v>0.81323529411764695</c:v>
                </c:pt>
                <c:pt idx="4">
                  <c:v>0.82352941176470495</c:v>
                </c:pt>
                <c:pt idx="5">
                  <c:v>0.828431372549019</c:v>
                </c:pt>
                <c:pt idx="6">
                  <c:v>0.83039215686274503</c:v>
                </c:pt>
                <c:pt idx="7">
                  <c:v>0.83382352941176396</c:v>
                </c:pt>
                <c:pt idx="8">
                  <c:v>0.85196078431372502</c:v>
                </c:pt>
                <c:pt idx="9">
                  <c:v>0.84705882352941098</c:v>
                </c:pt>
                <c:pt idx="10">
                  <c:v>0.84754901960784301</c:v>
                </c:pt>
                <c:pt idx="11">
                  <c:v>0.84901960784313701</c:v>
                </c:pt>
                <c:pt idx="12">
                  <c:v>0.87156862745097996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D38-460B-BFBA-DFB1F869C3EA}"/>
            </c:ext>
          </c:extLst>
        </c:ser>
        <c:ser>
          <c:idx val="8"/>
          <c:order val="8"/>
          <c:tx>
            <c:strRef>
              <c:f>POSLayerwiseJava!$J$80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POSLayerwiseJava!$A$81:$A$93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POSLayerwiseJava!$J$81:$J$93</c:f>
              <c:numCache>
                <c:formatCode>0.0000000</c:formatCode>
                <c:ptCount val="13"/>
                <c:pt idx="0">
                  <c:v>0.748529411764705</c:v>
                </c:pt>
                <c:pt idx="1">
                  <c:v>0.80294117647058805</c:v>
                </c:pt>
                <c:pt idx="2">
                  <c:v>0.76960784313725406</c:v>
                </c:pt>
                <c:pt idx="3">
                  <c:v>0.76666666666666605</c:v>
                </c:pt>
                <c:pt idx="4">
                  <c:v>0.76470588235294101</c:v>
                </c:pt>
                <c:pt idx="5">
                  <c:v>0.75931372549019605</c:v>
                </c:pt>
                <c:pt idx="6">
                  <c:v>0.81127450980392102</c:v>
                </c:pt>
                <c:pt idx="7">
                  <c:v>0.77058823529411702</c:v>
                </c:pt>
                <c:pt idx="8">
                  <c:v>0.80882352941176405</c:v>
                </c:pt>
                <c:pt idx="9">
                  <c:v>0.79950980392156801</c:v>
                </c:pt>
                <c:pt idx="10">
                  <c:v>0.80637254901960698</c:v>
                </c:pt>
                <c:pt idx="11">
                  <c:v>0.81960784313725399</c:v>
                </c:pt>
                <c:pt idx="12">
                  <c:v>0.82107843137254899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D38-460B-BFBA-DFB1F869C3EA}"/>
            </c:ext>
          </c:extLst>
        </c:ser>
        <c:ser>
          <c:idx val="9"/>
          <c:order val="9"/>
          <c:tx>
            <c:strRef>
              <c:f>POSLayerwiseJava!$K$80</c:f>
              <c:strCache>
                <c:ptCount val="1"/>
                <c:pt idx="0">
                  <c:v>JB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POSLayerwiseJava!$A$81:$A$93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POSLayerwiseJava!$K$81:$K$93</c:f>
              <c:numCache>
                <c:formatCode>0.0000000</c:formatCode>
                <c:ptCount val="13"/>
                <c:pt idx="0">
                  <c:v>0.829901960784313</c:v>
                </c:pt>
                <c:pt idx="1">
                  <c:v>0.86127450980392095</c:v>
                </c:pt>
                <c:pt idx="2">
                  <c:v>0.875</c:v>
                </c:pt>
                <c:pt idx="3">
                  <c:v>0.88578431372549005</c:v>
                </c:pt>
                <c:pt idx="4">
                  <c:v>0.87254901960784303</c:v>
                </c:pt>
                <c:pt idx="5">
                  <c:v>0.873529411764705</c:v>
                </c:pt>
                <c:pt idx="6">
                  <c:v>0.84803921568627405</c:v>
                </c:pt>
                <c:pt idx="7">
                  <c:v>0.85196078431372502</c:v>
                </c:pt>
                <c:pt idx="8">
                  <c:v>0.81323529411764695</c:v>
                </c:pt>
                <c:pt idx="9">
                  <c:v>0.81372549019607798</c:v>
                </c:pt>
                <c:pt idx="10">
                  <c:v>0.82058823529411695</c:v>
                </c:pt>
                <c:pt idx="11">
                  <c:v>0.82156862745098003</c:v>
                </c:pt>
                <c:pt idx="12">
                  <c:v>0.81225490196078398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D38-460B-BFBA-DFB1F869C3EA}"/>
            </c:ext>
          </c:extLst>
        </c:ser>
        <c:ser>
          <c:idx val="10"/>
          <c:order val="10"/>
          <c:tx>
            <c:strRef>
              <c:f>POSLayerwiseJava!$L$80</c:f>
              <c:strCache>
                <c:ptCount val="1"/>
                <c:pt idx="0">
                  <c:v>RBa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POSLayerwiseJava!$A$81:$A$93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POSLayerwiseJava!$L$81:$L$93</c:f>
              <c:numCache>
                <c:formatCode>0.0000000</c:formatCode>
                <c:ptCount val="13"/>
                <c:pt idx="0">
                  <c:v>0.55588235294117605</c:v>
                </c:pt>
                <c:pt idx="1">
                  <c:v>0.60980392156862695</c:v>
                </c:pt>
                <c:pt idx="2">
                  <c:v>0.661274509803921</c:v>
                </c:pt>
                <c:pt idx="3">
                  <c:v>0.70882352941176396</c:v>
                </c:pt>
                <c:pt idx="4">
                  <c:v>0.73676470588235299</c:v>
                </c:pt>
                <c:pt idx="5">
                  <c:v>0.72254901960784301</c:v>
                </c:pt>
                <c:pt idx="6">
                  <c:v>0.72009803921568605</c:v>
                </c:pt>
                <c:pt idx="7">
                  <c:v>0.72156862745098005</c:v>
                </c:pt>
                <c:pt idx="8">
                  <c:v>0.789215686274509</c:v>
                </c:pt>
                <c:pt idx="9">
                  <c:v>0.752941176470588</c:v>
                </c:pt>
                <c:pt idx="10">
                  <c:v>0.77794117647058803</c:v>
                </c:pt>
                <c:pt idx="11">
                  <c:v>0.73823529411764699</c:v>
                </c:pt>
                <c:pt idx="12">
                  <c:v>0.76372549019607805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D38-460B-BFBA-DFB1F869C3EA}"/>
            </c:ext>
          </c:extLst>
        </c:ser>
        <c:ser>
          <c:idx val="11"/>
          <c:order val="11"/>
          <c:tx>
            <c:strRef>
              <c:f>POSLayerwiseJava!$M$80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numRef>
              <c:f>POSLayerwiseJava!$A$81:$A$93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POSLayerwiseJava!$M$81:$M$93</c:f>
              <c:numCache>
                <c:formatCode>0.0000000</c:formatCode>
                <c:ptCount val="13"/>
                <c:pt idx="0">
                  <c:v>0.89117647058823501</c:v>
                </c:pt>
                <c:pt idx="1">
                  <c:v>0.89166666666666605</c:v>
                </c:pt>
                <c:pt idx="2">
                  <c:v>0.82058823529411695</c:v>
                </c:pt>
                <c:pt idx="3">
                  <c:v>0.82254901960784299</c:v>
                </c:pt>
                <c:pt idx="4">
                  <c:v>0.790686274509803</c:v>
                </c:pt>
                <c:pt idx="5">
                  <c:v>0.81519607843137198</c:v>
                </c:pt>
                <c:pt idx="6">
                  <c:v>0.81372549019607798</c:v>
                </c:pt>
                <c:pt idx="7">
                  <c:v>0.80980392156862702</c:v>
                </c:pt>
                <c:pt idx="8">
                  <c:v>0.82156862745098003</c:v>
                </c:pt>
                <c:pt idx="9">
                  <c:v>0.793627450980392</c:v>
                </c:pt>
                <c:pt idx="10">
                  <c:v>0.80735294117647005</c:v>
                </c:pt>
                <c:pt idx="11">
                  <c:v>0.81764705882352895</c:v>
                </c:pt>
                <c:pt idx="12">
                  <c:v>0.79019607843137196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D38-460B-BFBA-DFB1F869C3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3111663"/>
        <c:axId val="1893532047"/>
      </c:lineChart>
      <c:catAx>
        <c:axId val="1893111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3532047"/>
        <c:crosses val="autoZero"/>
        <c:auto val="1"/>
        <c:lblAlgn val="ctr"/>
        <c:lblOffset val="100"/>
        <c:noMultiLvlLbl val="0"/>
      </c:catAx>
      <c:valAx>
        <c:axId val="1893532047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3111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CloneDetecLayerwise!$B$1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CloneDetecLayerwise!$A$2:$A$14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CloneDetecLayerwise!$B$2:$B$14</c:f>
              <c:numCache>
                <c:formatCode>General</c:formatCode>
                <c:ptCount val="13"/>
                <c:pt idx="0">
                  <c:v>0</c:v>
                </c:pt>
                <c:pt idx="1">
                  <c:v>0.67111500000000002</c:v>
                </c:pt>
                <c:pt idx="2">
                  <c:v>0.66526300000000005</c:v>
                </c:pt>
                <c:pt idx="3">
                  <c:v>0.70175799999999999</c:v>
                </c:pt>
                <c:pt idx="4">
                  <c:v>0.77296600000000004</c:v>
                </c:pt>
                <c:pt idx="5">
                  <c:v>0.78684900000000002</c:v>
                </c:pt>
                <c:pt idx="6">
                  <c:v>0.7853</c:v>
                </c:pt>
                <c:pt idx="7">
                  <c:v>0.77339400000000003</c:v>
                </c:pt>
                <c:pt idx="8">
                  <c:v>0.72686499999999998</c:v>
                </c:pt>
                <c:pt idx="9">
                  <c:v>0.72160400000000002</c:v>
                </c:pt>
                <c:pt idx="10">
                  <c:v>0.73547200000000001</c:v>
                </c:pt>
                <c:pt idx="11">
                  <c:v>0.81508199999999997</c:v>
                </c:pt>
                <c:pt idx="12">
                  <c:v>0.81955900000000004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8F-2648-8EAF-22FF9A3BA9A8}"/>
            </c:ext>
          </c:extLst>
        </c:ser>
        <c:ser>
          <c:idx val="2"/>
          <c:order val="1"/>
          <c:tx>
            <c:strRef>
              <c:f>CloneDetecLayerwise!$C$1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CloneDetecLayerwise!$A$2:$A$14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CloneDetecLayerwise!$C$2:$C$14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0.65348499999999998</c:v>
                </c:pt>
                <c:pt idx="2">
                  <c:v>0.66902099999999998</c:v>
                </c:pt>
                <c:pt idx="3">
                  <c:v>0.70086899999999996</c:v>
                </c:pt>
                <c:pt idx="4">
                  <c:v>0.77109499999999997</c:v>
                </c:pt>
                <c:pt idx="5">
                  <c:v>0.77710599999999996</c:v>
                </c:pt>
                <c:pt idx="6">
                  <c:v>0.78310199999999996</c:v>
                </c:pt>
                <c:pt idx="7">
                  <c:v>0.77618500000000001</c:v>
                </c:pt>
                <c:pt idx="8">
                  <c:v>0.77377200000000002</c:v>
                </c:pt>
                <c:pt idx="9">
                  <c:v>0.76970400000000005</c:v>
                </c:pt>
                <c:pt idx="10">
                  <c:v>0.76261299999999999</c:v>
                </c:pt>
                <c:pt idx="11">
                  <c:v>0.80696299999999999</c:v>
                </c:pt>
                <c:pt idx="12">
                  <c:v>0.80464199999999997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8F-2648-8EAF-22FF9A3BA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4472784"/>
        <c:axId val="1154474416"/>
      </c:lineChart>
      <c:catAx>
        <c:axId val="1154472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474416"/>
        <c:crosses val="autoZero"/>
        <c:auto val="1"/>
        <c:lblAlgn val="ctr"/>
        <c:lblOffset val="100"/>
        <c:noMultiLvlLbl val="0"/>
      </c:catAx>
      <c:valAx>
        <c:axId val="1154474416"/>
        <c:scaling>
          <c:orientation val="minMax"/>
          <c:max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472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CloneDetecLayerwise!$G$1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CloneDetecLayerwise!$F$2:$F$14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CloneDetecLayerwise!$G$2:$G$14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0.63708100000000001</c:v>
                </c:pt>
                <c:pt idx="2">
                  <c:v>0.62224000000000002</c:v>
                </c:pt>
                <c:pt idx="3">
                  <c:v>0.73658000000000001</c:v>
                </c:pt>
                <c:pt idx="4">
                  <c:v>0.66658399999999995</c:v>
                </c:pt>
                <c:pt idx="5">
                  <c:v>0.69312200000000002</c:v>
                </c:pt>
                <c:pt idx="6">
                  <c:v>0.65337599999999996</c:v>
                </c:pt>
                <c:pt idx="7">
                  <c:v>0.63788199999999995</c:v>
                </c:pt>
                <c:pt idx="8">
                  <c:v>0.70514100000000002</c:v>
                </c:pt>
                <c:pt idx="9">
                  <c:v>0.55663300000000004</c:v>
                </c:pt>
                <c:pt idx="10">
                  <c:v>0.45468399999999998</c:v>
                </c:pt>
                <c:pt idx="11">
                  <c:v>0.79524300000000003</c:v>
                </c:pt>
                <c:pt idx="12">
                  <c:v>0.83022700000000005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30-894C-9920-7C9A39B90210}"/>
            </c:ext>
          </c:extLst>
        </c:ser>
        <c:ser>
          <c:idx val="2"/>
          <c:order val="1"/>
          <c:tx>
            <c:strRef>
              <c:f>CloneDetecLayerwise!$H$1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CloneDetecLayerwise!$F$2:$F$14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CloneDetecLayerwise!$H$2:$H$14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0.27420099999999997</c:v>
                </c:pt>
                <c:pt idx="2">
                  <c:v>2.7483E-2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0.70416000000000001</c:v>
                </c:pt>
                <c:pt idx="9">
                  <c:v>0.68451700000000004</c:v>
                </c:pt>
                <c:pt idx="10">
                  <c:v>0.46307300000000001</c:v>
                </c:pt>
                <c:pt idx="11">
                  <c:v>0.77209799999999995</c:v>
                </c:pt>
                <c:pt idx="12">
                  <c:v>0.82798700000000003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30-894C-9920-7C9A39B902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4216304"/>
        <c:axId val="109795551"/>
      </c:lineChart>
      <c:catAx>
        <c:axId val="116421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95551"/>
        <c:crosses val="autoZero"/>
        <c:auto val="1"/>
        <c:lblAlgn val="ctr"/>
        <c:lblOffset val="100"/>
        <c:noMultiLvlLbl val="0"/>
      </c:catAx>
      <c:valAx>
        <c:axId val="109795551"/>
        <c:scaling>
          <c:orientation val="minMax"/>
          <c:max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21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CloneDetecLayerwise!$M$1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CloneDetecLayerwise!$L$2:$L$14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CloneDetecLayerwise!$M$2:$M$14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0.68447199999999997</c:v>
                </c:pt>
                <c:pt idx="2">
                  <c:v>0.28380300000000003</c:v>
                </c:pt>
                <c:pt idx="3">
                  <c:v>0.67604299999999995</c:v>
                </c:pt>
                <c:pt idx="4">
                  <c:v>0.70909500000000003</c:v>
                </c:pt>
                <c:pt idx="5">
                  <c:v>0.75883999999999996</c:v>
                </c:pt>
                <c:pt idx="6">
                  <c:v>0.77080199999999999</c:v>
                </c:pt>
                <c:pt idx="7">
                  <c:v>0.77080199999999999</c:v>
                </c:pt>
                <c:pt idx="8">
                  <c:v>0.76211799999999996</c:v>
                </c:pt>
                <c:pt idx="9">
                  <c:v>0.79549700000000001</c:v>
                </c:pt>
                <c:pt idx="10">
                  <c:v>0.80377600000000005</c:v>
                </c:pt>
                <c:pt idx="11">
                  <c:v>0.81999599999999995</c:v>
                </c:pt>
                <c:pt idx="12">
                  <c:v>0.82728699999999999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7B-D945-9B3C-212876F8F443}"/>
            </c:ext>
          </c:extLst>
        </c:ser>
        <c:ser>
          <c:idx val="2"/>
          <c:order val="1"/>
          <c:tx>
            <c:strRef>
              <c:f>CloneDetecLayerwise!$N$1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CloneDetecLayerwise!$L$2:$L$14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CloneDetecLayerwise!$N$2:$N$14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0.580538</c:v>
                </c:pt>
                <c:pt idx="2">
                  <c:v>0.66517199999999999</c:v>
                </c:pt>
                <c:pt idx="3">
                  <c:v>0.70030700000000001</c:v>
                </c:pt>
                <c:pt idx="4">
                  <c:v>0.719943</c:v>
                </c:pt>
                <c:pt idx="5">
                  <c:v>0.73305900000000002</c:v>
                </c:pt>
                <c:pt idx="6">
                  <c:v>0.76053599999999999</c:v>
                </c:pt>
                <c:pt idx="7">
                  <c:v>0.79497499999999999</c:v>
                </c:pt>
                <c:pt idx="8">
                  <c:v>0.80194399999999999</c:v>
                </c:pt>
                <c:pt idx="9">
                  <c:v>0.79460600000000003</c:v>
                </c:pt>
                <c:pt idx="10">
                  <c:v>0.80569400000000002</c:v>
                </c:pt>
                <c:pt idx="11">
                  <c:v>0.81855800000000001</c:v>
                </c:pt>
                <c:pt idx="12">
                  <c:v>0.80542800000000003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7B-D945-9B3C-212876F8F4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6227696"/>
        <c:axId val="1976562336"/>
      </c:lineChart>
      <c:catAx>
        <c:axId val="197622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562336"/>
        <c:crosses val="autoZero"/>
        <c:auto val="1"/>
        <c:lblAlgn val="ctr"/>
        <c:lblOffset val="100"/>
        <c:noMultiLvlLbl val="0"/>
      </c:catAx>
      <c:valAx>
        <c:axId val="197656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227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4.xml"/><Relationship Id="rId3" Type="http://schemas.openxmlformats.org/officeDocument/2006/relationships/chart" Target="../charts/chart9.xml"/><Relationship Id="rId7" Type="http://schemas.openxmlformats.org/officeDocument/2006/relationships/chart" Target="../charts/chart13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10" Type="http://schemas.openxmlformats.org/officeDocument/2006/relationships/chart" Target="../charts/chart16.xml"/><Relationship Id="rId4" Type="http://schemas.openxmlformats.org/officeDocument/2006/relationships/chart" Target="../charts/chart10.xml"/><Relationship Id="rId9" Type="http://schemas.openxmlformats.org/officeDocument/2006/relationships/chart" Target="../charts/chart15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10" Type="http://schemas.openxmlformats.org/officeDocument/2006/relationships/chart" Target="../charts/chart26.xml"/><Relationship Id="rId4" Type="http://schemas.openxmlformats.org/officeDocument/2006/relationships/chart" Target="../charts/chart20.xml"/><Relationship Id="rId9" Type="http://schemas.openxmlformats.org/officeDocument/2006/relationships/chart" Target="../charts/chart25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4.xml"/><Relationship Id="rId13" Type="http://schemas.openxmlformats.org/officeDocument/2006/relationships/chart" Target="../charts/chart39.xml"/><Relationship Id="rId3" Type="http://schemas.openxmlformats.org/officeDocument/2006/relationships/chart" Target="../charts/chart29.xml"/><Relationship Id="rId7" Type="http://schemas.openxmlformats.org/officeDocument/2006/relationships/chart" Target="../charts/chart33.xml"/><Relationship Id="rId12" Type="http://schemas.openxmlformats.org/officeDocument/2006/relationships/chart" Target="../charts/chart38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Relationship Id="rId6" Type="http://schemas.openxmlformats.org/officeDocument/2006/relationships/chart" Target="../charts/chart32.xml"/><Relationship Id="rId11" Type="http://schemas.openxmlformats.org/officeDocument/2006/relationships/chart" Target="../charts/chart37.xml"/><Relationship Id="rId5" Type="http://schemas.openxmlformats.org/officeDocument/2006/relationships/chart" Target="../charts/chart31.xml"/><Relationship Id="rId10" Type="http://schemas.openxmlformats.org/officeDocument/2006/relationships/chart" Target="../charts/chart36.xml"/><Relationship Id="rId4" Type="http://schemas.openxmlformats.org/officeDocument/2006/relationships/chart" Target="../charts/chart30.xml"/><Relationship Id="rId9" Type="http://schemas.openxmlformats.org/officeDocument/2006/relationships/chart" Target="../charts/chart35.xml"/><Relationship Id="rId14" Type="http://schemas.openxmlformats.org/officeDocument/2006/relationships/chart" Target="../charts/chart4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679450</xdr:colOff>
      <xdr:row>80</xdr:row>
      <xdr:rowOff>0</xdr:rowOff>
    </xdr:from>
    <xdr:to>
      <xdr:col>4</xdr:col>
      <xdr:colOff>806450</xdr:colOff>
      <xdr:row>94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A089DC9-3D94-2D4F-9501-8DE774B0FB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374650</xdr:colOff>
      <xdr:row>80</xdr:row>
      <xdr:rowOff>38100</xdr:rowOff>
    </xdr:from>
    <xdr:to>
      <xdr:col>10</xdr:col>
      <xdr:colOff>361950</xdr:colOff>
      <xdr:row>94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925C654-D527-A040-B7D0-1F5424DF5C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85725</xdr:colOff>
      <xdr:row>112</xdr:row>
      <xdr:rowOff>147637</xdr:rowOff>
    </xdr:from>
    <xdr:to>
      <xdr:col>7</xdr:col>
      <xdr:colOff>669925</xdr:colOff>
      <xdr:row>127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27EA74-708D-45B8-B7E8-B6E638C9A0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676275</xdr:colOff>
      <xdr:row>143</xdr:row>
      <xdr:rowOff>147637</xdr:rowOff>
    </xdr:from>
    <xdr:to>
      <xdr:col>8</xdr:col>
      <xdr:colOff>384175</xdr:colOff>
      <xdr:row>158</xdr:row>
      <xdr:rowOff>33337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3C02821-6750-4C86-A805-3608EE68E5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238125</xdr:colOff>
      <xdr:row>63</xdr:row>
      <xdr:rowOff>42862</xdr:rowOff>
    </xdr:from>
    <xdr:to>
      <xdr:col>5</xdr:col>
      <xdr:colOff>619125</xdr:colOff>
      <xdr:row>77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3A436E-C51F-4CDF-A3D5-CDFCDB181F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114300</xdr:colOff>
      <xdr:row>94</xdr:row>
      <xdr:rowOff>52387</xdr:rowOff>
    </xdr:from>
    <xdr:to>
      <xdr:col>5</xdr:col>
      <xdr:colOff>495300</xdr:colOff>
      <xdr:row>108</xdr:row>
      <xdr:rowOff>128587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FE2056-2C6C-44D7-B785-407DC56AA9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</xdr:colOff>
      <xdr:row>20</xdr:row>
      <xdr:rowOff>12700</xdr:rowOff>
    </xdr:from>
    <xdr:to>
      <xdr:col>3</xdr:col>
      <xdr:colOff>596900</xdr:colOff>
      <xdr:row>32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291AE5-F2BF-9648-82B8-F15D153CD4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31750</xdr:colOff>
      <xdr:row>19</xdr:row>
      <xdr:rowOff>152400</xdr:rowOff>
    </xdr:from>
    <xdr:to>
      <xdr:col>8</xdr:col>
      <xdr:colOff>603250</xdr:colOff>
      <xdr:row>31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06AF502-2DE6-B942-A48F-F11A08D0B4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819150</xdr:colOff>
      <xdr:row>18</xdr:row>
      <xdr:rowOff>76200</xdr:rowOff>
    </xdr:from>
    <xdr:to>
      <xdr:col>13</xdr:col>
      <xdr:colOff>514350</xdr:colOff>
      <xdr:row>30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001C114-EB6B-0844-982C-1D96A7E0C7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184150</xdr:colOff>
      <xdr:row>51</xdr:row>
      <xdr:rowOff>88900</xdr:rowOff>
    </xdr:from>
    <xdr:to>
      <xdr:col>3</xdr:col>
      <xdr:colOff>755650</xdr:colOff>
      <xdr:row>63</xdr:row>
      <xdr:rowOff>88900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8756BA9-0984-014B-942E-3664C5D68A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654050</xdr:colOff>
      <xdr:row>51</xdr:row>
      <xdr:rowOff>88900</xdr:rowOff>
    </xdr:from>
    <xdr:to>
      <xdr:col>8</xdr:col>
      <xdr:colOff>349250</xdr:colOff>
      <xdr:row>63</xdr:row>
      <xdr:rowOff>88900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4E258F6-5ACD-3143-BAA5-1803518903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349250</xdr:colOff>
      <xdr:row>49</xdr:row>
      <xdr:rowOff>152400</xdr:rowOff>
    </xdr:from>
    <xdr:to>
      <xdr:col>14</xdr:col>
      <xdr:colOff>44450</xdr:colOff>
      <xdr:row>61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590105D-3084-B246-B014-B07E1FB27A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412750</xdr:colOff>
      <xdr:row>82</xdr:row>
      <xdr:rowOff>127000</xdr:rowOff>
    </xdr:from>
    <xdr:to>
      <xdr:col>4</xdr:col>
      <xdr:colOff>781050</xdr:colOff>
      <xdr:row>97</xdr:row>
      <xdr:rowOff>12700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671B3DD-1C47-5D4B-AAC2-432E54E06A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692150</xdr:colOff>
      <xdr:row>81</xdr:row>
      <xdr:rowOff>38100</xdr:rowOff>
    </xdr:from>
    <xdr:to>
      <xdr:col>11</xdr:col>
      <xdr:colOff>425450</xdr:colOff>
      <xdr:row>95</xdr:row>
      <xdr:rowOff>114300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0E7E1B2-C61B-2345-94DA-760CFB6D6D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447675</xdr:colOff>
      <xdr:row>99</xdr:row>
      <xdr:rowOff>71437</xdr:rowOff>
    </xdr:from>
    <xdr:to>
      <xdr:col>13</xdr:col>
      <xdr:colOff>638175</xdr:colOff>
      <xdr:row>112</xdr:row>
      <xdr:rowOff>198437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824B824-DFC8-4542-BB1F-8EF3D26E86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576262</xdr:colOff>
      <xdr:row>115</xdr:row>
      <xdr:rowOff>138112</xdr:rowOff>
    </xdr:from>
    <xdr:to>
      <xdr:col>13</xdr:col>
      <xdr:colOff>766762</xdr:colOff>
      <xdr:row>129</xdr:row>
      <xdr:rowOff>49212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36FE346-860C-42CF-ACAC-0F9AD2BB1F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120650</xdr:colOff>
      <xdr:row>19</xdr:row>
      <xdr:rowOff>38100</xdr:rowOff>
    </xdr:from>
    <xdr:to>
      <xdr:col>3</xdr:col>
      <xdr:colOff>692150</xdr:colOff>
      <xdr:row>31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53A7898-7165-1849-B97B-A4C3B93093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234950</xdr:colOff>
      <xdr:row>19</xdr:row>
      <xdr:rowOff>63500</xdr:rowOff>
    </xdr:from>
    <xdr:to>
      <xdr:col>8</xdr:col>
      <xdr:colOff>806450</xdr:colOff>
      <xdr:row>31</xdr:row>
      <xdr:rowOff>63500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8DA2C50-49DE-A945-865A-FF3F420F54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184150</xdr:colOff>
      <xdr:row>18</xdr:row>
      <xdr:rowOff>76200</xdr:rowOff>
    </xdr:from>
    <xdr:to>
      <xdr:col>13</xdr:col>
      <xdr:colOff>641350</xdr:colOff>
      <xdr:row>30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1B99D74-0B18-7740-A759-34ED3C1B04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285750</xdr:colOff>
      <xdr:row>48</xdr:row>
      <xdr:rowOff>25400</xdr:rowOff>
    </xdr:from>
    <xdr:to>
      <xdr:col>3</xdr:col>
      <xdr:colOff>857250</xdr:colOff>
      <xdr:row>60</xdr:row>
      <xdr:rowOff>25400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AD81A2F-3306-B743-AFAF-DADEB04ED0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107950</xdr:colOff>
      <xdr:row>49</xdr:row>
      <xdr:rowOff>0</xdr:rowOff>
    </xdr:from>
    <xdr:to>
      <xdr:col>8</xdr:col>
      <xdr:colOff>679450</xdr:colOff>
      <xdr:row>61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01D1DCF-68A0-C343-8CD8-33B12F08CF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374650</xdr:colOff>
      <xdr:row>50</xdr:row>
      <xdr:rowOff>139700</xdr:rowOff>
    </xdr:from>
    <xdr:to>
      <xdr:col>13</xdr:col>
      <xdr:colOff>831850</xdr:colOff>
      <xdr:row>62</xdr:row>
      <xdr:rowOff>139700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9D687D1-3A31-0F45-9C45-EEBF4E166D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514350</xdr:colOff>
      <xdr:row>81</xdr:row>
      <xdr:rowOff>12700</xdr:rowOff>
    </xdr:from>
    <xdr:to>
      <xdr:col>5</xdr:col>
      <xdr:colOff>247650</xdr:colOff>
      <xdr:row>95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F23EFB-FC29-9244-991A-0523403BBD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552450</xdr:colOff>
      <xdr:row>81</xdr:row>
      <xdr:rowOff>63500</xdr:rowOff>
    </xdr:from>
    <xdr:to>
      <xdr:col>11</xdr:col>
      <xdr:colOff>285750</xdr:colOff>
      <xdr:row>95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B3842B6-047B-7343-8C69-783D0644CD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333375</xdr:colOff>
      <xdr:row>97</xdr:row>
      <xdr:rowOff>176212</xdr:rowOff>
    </xdr:from>
    <xdr:to>
      <xdr:col>13</xdr:col>
      <xdr:colOff>409575</xdr:colOff>
      <xdr:row>111</xdr:row>
      <xdr:rowOff>100012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BA4CA5D-48D6-41C0-90AA-97E18AE680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209550</xdr:colOff>
      <xdr:row>114</xdr:row>
      <xdr:rowOff>128587</xdr:rowOff>
    </xdr:from>
    <xdr:to>
      <xdr:col>13</xdr:col>
      <xdr:colOff>285750</xdr:colOff>
      <xdr:row>128</xdr:row>
      <xdr:rowOff>39687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3DBC974-D22B-474F-9004-6054D83879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17</xdr:row>
      <xdr:rowOff>0</xdr:rowOff>
    </xdr:from>
    <xdr:to>
      <xdr:col>3</xdr:col>
      <xdr:colOff>742950</xdr:colOff>
      <xdr:row>29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BD793A-ACC6-745D-94D4-E6230D8FB7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692150</xdr:colOff>
      <xdr:row>15</xdr:row>
      <xdr:rowOff>88900</xdr:rowOff>
    </xdr:from>
    <xdr:to>
      <xdr:col>8</xdr:col>
      <xdr:colOff>1263650</xdr:colOff>
      <xdr:row>27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83D84AD-0D4A-4D3E-26E3-20368B2606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666750</xdr:colOff>
      <xdr:row>14</xdr:row>
      <xdr:rowOff>165100</xdr:rowOff>
    </xdr:from>
    <xdr:to>
      <xdr:col>13</xdr:col>
      <xdr:colOff>1238250</xdr:colOff>
      <xdr:row>26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333B7D1-38C5-A1A4-E798-FD3C721B96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273050</xdr:colOff>
      <xdr:row>46</xdr:row>
      <xdr:rowOff>12700</xdr:rowOff>
    </xdr:from>
    <xdr:to>
      <xdr:col>3</xdr:col>
      <xdr:colOff>844550</xdr:colOff>
      <xdr:row>58</xdr:row>
      <xdr:rowOff>12700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7AC53E1-AA23-0C42-9D90-B287F6E8CB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184150</xdr:colOff>
      <xdr:row>46</xdr:row>
      <xdr:rowOff>0</xdr:rowOff>
    </xdr:from>
    <xdr:to>
      <xdr:col>8</xdr:col>
      <xdr:colOff>755650</xdr:colOff>
      <xdr:row>58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DEB1D15-9F38-EE43-A581-144FB32E7B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768350</xdr:colOff>
      <xdr:row>45</xdr:row>
      <xdr:rowOff>165100</xdr:rowOff>
    </xdr:from>
    <xdr:to>
      <xdr:col>13</xdr:col>
      <xdr:colOff>1339850</xdr:colOff>
      <xdr:row>57</xdr:row>
      <xdr:rowOff>165100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80CADB7-3772-D543-8336-98B6ABA914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222250</xdr:colOff>
      <xdr:row>74</xdr:row>
      <xdr:rowOff>127000</xdr:rowOff>
    </xdr:from>
    <xdr:to>
      <xdr:col>3</xdr:col>
      <xdr:colOff>793750</xdr:colOff>
      <xdr:row>86</xdr:row>
      <xdr:rowOff>127000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DAC7DE2-FFFE-9941-ADA8-EFA62ED906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501650</xdr:colOff>
      <xdr:row>74</xdr:row>
      <xdr:rowOff>152400</xdr:rowOff>
    </xdr:from>
    <xdr:to>
      <xdr:col>8</xdr:col>
      <xdr:colOff>1073150</xdr:colOff>
      <xdr:row>86</xdr:row>
      <xdr:rowOff>152400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305C0CC-12CE-BA41-BB7A-95991092F0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844550</xdr:colOff>
      <xdr:row>74</xdr:row>
      <xdr:rowOff>88900</xdr:rowOff>
    </xdr:from>
    <xdr:to>
      <xdr:col>13</xdr:col>
      <xdr:colOff>1416050</xdr:colOff>
      <xdr:row>86</xdr:row>
      <xdr:rowOff>88900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C3A0AF9-F15A-434A-A61C-9AA4951464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311150</xdr:colOff>
      <xdr:row>104</xdr:row>
      <xdr:rowOff>63500</xdr:rowOff>
    </xdr:from>
    <xdr:to>
      <xdr:col>4</xdr:col>
      <xdr:colOff>6350</xdr:colOff>
      <xdr:row>116</xdr:row>
      <xdr:rowOff>63500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D4FEC34-FE86-5F4D-B829-F01CE62801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450850</xdr:colOff>
      <xdr:row>103</xdr:row>
      <xdr:rowOff>139700</xdr:rowOff>
    </xdr:from>
    <xdr:to>
      <xdr:col>9</xdr:col>
      <xdr:colOff>247650</xdr:colOff>
      <xdr:row>118</xdr:row>
      <xdr:rowOff>25400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D38E85A-7E11-1142-8125-6F050FF7E5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793750</xdr:colOff>
      <xdr:row>103</xdr:row>
      <xdr:rowOff>127000</xdr:rowOff>
    </xdr:from>
    <xdr:to>
      <xdr:col>14</xdr:col>
      <xdr:colOff>768350</xdr:colOff>
      <xdr:row>118</xdr:row>
      <xdr:rowOff>12700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4A03E69E-053D-9B4C-A102-2F3424A8B7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13</xdr:col>
      <xdr:colOff>323850</xdr:colOff>
      <xdr:row>120</xdr:row>
      <xdr:rowOff>71437</xdr:rowOff>
    </xdr:from>
    <xdr:to>
      <xdr:col>17</xdr:col>
      <xdr:colOff>755650</xdr:colOff>
      <xdr:row>133</xdr:row>
      <xdr:rowOff>185737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2F46DC0F-FAA8-4864-B18A-580932F884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13</xdr:col>
      <xdr:colOff>333375</xdr:colOff>
      <xdr:row>136</xdr:row>
      <xdr:rowOff>71437</xdr:rowOff>
    </xdr:from>
    <xdr:to>
      <xdr:col>17</xdr:col>
      <xdr:colOff>765175</xdr:colOff>
      <xdr:row>149</xdr:row>
      <xdr:rowOff>185737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6F0ECD1B-AC17-4ED2-898A-61CD48011D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9D321-160C-41CB-828A-0FA5B23B672C}">
  <dimension ref="A1:N31"/>
  <sheetViews>
    <sheetView zoomScale="120" zoomScaleNormal="120" workbookViewId="0">
      <selection activeCell="D13" sqref="D13"/>
    </sheetView>
  </sheetViews>
  <sheetFormatPr defaultColWidth="8.85546875" defaultRowHeight="15"/>
  <cols>
    <col min="1" max="1" width="10.85546875" bestFit="1" customWidth="1"/>
    <col min="2" max="2" width="22.7109375" bestFit="1" customWidth="1"/>
    <col min="3" max="14" width="7.42578125" bestFit="1" customWidth="1"/>
  </cols>
  <sheetData>
    <row r="1" spans="1:14">
      <c r="A1" s="1" t="s">
        <v>0</v>
      </c>
      <c r="B1" s="1"/>
      <c r="C1" s="1" t="s">
        <v>16</v>
      </c>
      <c r="D1" s="1" t="s">
        <v>45</v>
      </c>
      <c r="E1" s="1" t="s">
        <v>53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24</v>
      </c>
      <c r="K1" s="1" t="s">
        <v>50</v>
      </c>
      <c r="L1" s="1" t="s">
        <v>51</v>
      </c>
      <c r="M1" s="1" t="s">
        <v>55</v>
      </c>
      <c r="N1" s="11" t="s">
        <v>52</v>
      </c>
    </row>
    <row r="2" spans="1:14">
      <c r="A2" s="71" t="s">
        <v>40</v>
      </c>
      <c r="B2" s="2" t="s">
        <v>1</v>
      </c>
      <c r="C2" s="2">
        <v>9984</v>
      </c>
      <c r="D2" s="2">
        <v>9984</v>
      </c>
      <c r="E2" s="2">
        <v>5376</v>
      </c>
      <c r="F2" s="2">
        <v>9984</v>
      </c>
      <c r="G2" s="2">
        <v>9984</v>
      </c>
      <c r="H2" s="2">
        <v>9984</v>
      </c>
      <c r="I2" s="2">
        <v>9984</v>
      </c>
      <c r="J2" s="2">
        <v>9984</v>
      </c>
      <c r="K2" s="2">
        <v>9984</v>
      </c>
      <c r="L2" s="2">
        <v>9984</v>
      </c>
      <c r="M2" s="2">
        <v>9984</v>
      </c>
      <c r="N2" s="3">
        <v>9984</v>
      </c>
    </row>
    <row r="3" spans="1:14">
      <c r="A3" s="73"/>
      <c r="B3" s="4" t="s">
        <v>2</v>
      </c>
      <c r="C3" s="5">
        <v>0.9657</v>
      </c>
      <c r="D3" s="5">
        <v>0.95069999999999999</v>
      </c>
      <c r="E3" s="5">
        <v>0.89929999999999999</v>
      </c>
      <c r="F3" s="5">
        <v>0.8952</v>
      </c>
      <c r="G3" s="5">
        <v>0.90139999999999998</v>
      </c>
      <c r="H3" s="5">
        <v>0.95209999999999995</v>
      </c>
      <c r="I3" s="5">
        <v>0.9657</v>
      </c>
      <c r="J3" s="5">
        <v>0.97470000000000001</v>
      </c>
      <c r="K3" s="5">
        <v>0.98899999999999999</v>
      </c>
      <c r="L3" s="5">
        <v>0.91510000000000002</v>
      </c>
      <c r="M3" s="5">
        <v>0.98899999999999999</v>
      </c>
      <c r="N3" s="6">
        <v>0.96160000000000001</v>
      </c>
    </row>
    <row r="4" spans="1:14">
      <c r="A4" s="71" t="s">
        <v>3</v>
      </c>
      <c r="B4" s="2" t="s">
        <v>4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3">
        <v>0</v>
      </c>
    </row>
    <row r="5" spans="1:14">
      <c r="A5" s="73"/>
      <c r="B5" s="4" t="s">
        <v>5</v>
      </c>
      <c r="C5" s="5">
        <v>0.25</v>
      </c>
      <c r="D5" s="5">
        <v>0.25</v>
      </c>
      <c r="E5" s="5">
        <v>0.25</v>
      </c>
      <c r="F5" s="5">
        <v>0.25</v>
      </c>
      <c r="G5" s="5">
        <v>0.25</v>
      </c>
      <c r="H5" s="5">
        <v>0.25</v>
      </c>
      <c r="I5" s="5">
        <v>0.25</v>
      </c>
      <c r="J5" s="5">
        <v>0.25</v>
      </c>
      <c r="K5" s="5">
        <v>0.25</v>
      </c>
      <c r="L5" s="5">
        <v>0.25</v>
      </c>
      <c r="M5" s="5">
        <v>0.25</v>
      </c>
      <c r="N5" s="6">
        <v>0.25</v>
      </c>
    </row>
    <row r="6" spans="1:14">
      <c r="A6" s="71" t="s">
        <v>6</v>
      </c>
      <c r="B6" s="2" t="s">
        <v>4</v>
      </c>
      <c r="C6" s="2">
        <v>239</v>
      </c>
      <c r="D6" s="2">
        <v>209</v>
      </c>
      <c r="E6" s="2">
        <v>43</v>
      </c>
      <c r="F6" s="2">
        <v>638</v>
      </c>
      <c r="G6" s="2">
        <v>519</v>
      </c>
      <c r="H6" s="2">
        <v>239</v>
      </c>
      <c r="I6" s="2">
        <v>1996</v>
      </c>
      <c r="J6" s="2">
        <v>778</v>
      </c>
      <c r="K6" s="2">
        <v>109</v>
      </c>
      <c r="L6" s="49">
        <v>199</v>
      </c>
      <c r="M6" s="2">
        <v>1497</v>
      </c>
      <c r="N6" s="3">
        <v>1497</v>
      </c>
    </row>
    <row r="7" spans="1:14">
      <c r="A7" s="72"/>
      <c r="B7" s="1" t="s">
        <v>5</v>
      </c>
      <c r="C7" s="14">
        <v>0.96499999999999997</v>
      </c>
      <c r="D7" s="27">
        <v>0.96989999999999998</v>
      </c>
      <c r="E7" s="7">
        <v>0.89729999999999999</v>
      </c>
      <c r="F7" s="7">
        <v>0.89590000000000003</v>
      </c>
      <c r="G7" s="7">
        <v>0.88700000000000001</v>
      </c>
      <c r="H7" s="14">
        <v>0.97189999999999999</v>
      </c>
      <c r="I7" s="7">
        <v>0.94930000000000003</v>
      </c>
      <c r="J7" s="27">
        <v>0.90549999999999997</v>
      </c>
      <c r="K7" s="14">
        <v>0.9829</v>
      </c>
      <c r="L7" s="54">
        <v>0.90610000000000002</v>
      </c>
      <c r="M7" s="27">
        <v>0.98360000000000003</v>
      </c>
      <c r="N7" s="8">
        <v>0.96030000000000004</v>
      </c>
    </row>
    <row r="8" spans="1:14">
      <c r="A8" s="72"/>
      <c r="B8" s="26" t="s">
        <v>41</v>
      </c>
      <c r="C8" s="27">
        <f t="shared" ref="C8:N8" si="0">C7-C3</f>
        <v>-7.0000000000003393E-4</v>
      </c>
      <c r="D8" s="27">
        <f t="shared" si="0"/>
        <v>1.9199999999999995E-2</v>
      </c>
      <c r="E8" s="27">
        <f t="shared" si="0"/>
        <v>-2.0000000000000018E-3</v>
      </c>
      <c r="F8" s="27">
        <f t="shared" si="0"/>
        <v>7.0000000000003393E-4</v>
      </c>
      <c r="G8" s="27">
        <f t="shared" si="0"/>
        <v>-1.4399999999999968E-2</v>
      </c>
      <c r="H8" s="27">
        <f t="shared" si="0"/>
        <v>1.980000000000004E-2</v>
      </c>
      <c r="I8" s="27">
        <f t="shared" si="0"/>
        <v>-1.639999999999997E-2</v>
      </c>
      <c r="J8" s="27">
        <f t="shared" si="0"/>
        <v>-6.9200000000000039E-2</v>
      </c>
      <c r="K8" s="27">
        <f t="shared" si="0"/>
        <v>-6.0999999999999943E-3</v>
      </c>
      <c r="L8" s="27">
        <f t="shared" si="0"/>
        <v>-9.000000000000008E-3</v>
      </c>
      <c r="M8" s="27">
        <f t="shared" si="0"/>
        <v>-5.3999999999999604E-3</v>
      </c>
      <c r="N8" s="47">
        <f t="shared" si="0"/>
        <v>-1.2999999999999678E-3</v>
      </c>
    </row>
    <row r="9" spans="1:14">
      <c r="A9" s="73"/>
      <c r="B9" s="4" t="s">
        <v>7</v>
      </c>
      <c r="C9" s="15">
        <f t="shared" ref="C9:N9" si="1">1-C6/C2</f>
        <v>0.97606169871794868</v>
      </c>
      <c r="D9" s="29">
        <f t="shared" si="1"/>
        <v>0.97906650641025639</v>
      </c>
      <c r="E9" s="29">
        <f t="shared" si="1"/>
        <v>0.99200148809523814</v>
      </c>
      <c r="F9" s="29">
        <f t="shared" si="1"/>
        <v>0.93609775641025639</v>
      </c>
      <c r="G9" s="29">
        <f t="shared" si="1"/>
        <v>0.94801682692307687</v>
      </c>
      <c r="H9" s="15">
        <f t="shared" si="1"/>
        <v>0.97606169871794868</v>
      </c>
      <c r="I9" s="29">
        <f t="shared" si="1"/>
        <v>0.80008012820512819</v>
      </c>
      <c r="J9" s="29">
        <f t="shared" si="1"/>
        <v>0.92207532051282048</v>
      </c>
      <c r="K9" s="15">
        <f t="shared" si="1"/>
        <v>0.98908253205128205</v>
      </c>
      <c r="L9" s="15">
        <f t="shared" si="1"/>
        <v>0.98006810897435903</v>
      </c>
      <c r="M9" s="29">
        <f t="shared" si="1"/>
        <v>0.85006009615384615</v>
      </c>
      <c r="N9" s="39">
        <f t="shared" si="1"/>
        <v>0.85006009615384615</v>
      </c>
    </row>
    <row r="10" spans="1:14">
      <c r="A10" s="71" t="s">
        <v>8</v>
      </c>
      <c r="B10" s="2" t="s">
        <v>4</v>
      </c>
      <c r="C10" s="9">
        <v>3993</v>
      </c>
      <c r="D10" s="2">
        <v>259</v>
      </c>
      <c r="E10" s="2">
        <v>107</v>
      </c>
      <c r="F10" s="2">
        <v>269</v>
      </c>
      <c r="G10" s="2">
        <v>339</v>
      </c>
      <c r="H10" s="2">
        <v>169</v>
      </c>
      <c r="I10" s="2">
        <v>99</v>
      </c>
      <c r="J10" s="2">
        <v>898</v>
      </c>
      <c r="K10" s="2">
        <v>748</v>
      </c>
      <c r="L10" s="2">
        <v>119</v>
      </c>
      <c r="M10" s="2">
        <v>299</v>
      </c>
      <c r="N10" s="3">
        <v>279</v>
      </c>
    </row>
    <row r="11" spans="1:14">
      <c r="A11" s="72"/>
      <c r="B11" s="1" t="s">
        <v>5</v>
      </c>
      <c r="C11" s="27">
        <v>0.95960000000000001</v>
      </c>
      <c r="D11" s="27">
        <v>0.95</v>
      </c>
      <c r="E11" s="7">
        <v>0.8911</v>
      </c>
      <c r="F11" s="27">
        <v>0.89449999999999996</v>
      </c>
      <c r="G11" s="7">
        <v>0.91100000000000003</v>
      </c>
      <c r="H11" s="7">
        <v>0.94320000000000004</v>
      </c>
      <c r="I11" s="14">
        <v>0.9425</v>
      </c>
      <c r="J11" s="14">
        <v>0.9637</v>
      </c>
      <c r="K11" s="7">
        <v>0.98219999999999996</v>
      </c>
      <c r="L11" s="14">
        <v>0.90480000000000005</v>
      </c>
      <c r="M11" s="14">
        <v>0.97950000000000004</v>
      </c>
      <c r="N11" s="17">
        <v>0.97189999999999999</v>
      </c>
    </row>
    <row r="12" spans="1:14">
      <c r="A12" s="72"/>
      <c r="B12" s="26" t="s">
        <v>41</v>
      </c>
      <c r="C12" s="27">
        <f t="shared" ref="C12:N12" si="2">C11-C3</f>
        <v>-6.0999999999999943E-3</v>
      </c>
      <c r="D12" s="27">
        <f t="shared" si="2"/>
        <v>-7.0000000000003393E-4</v>
      </c>
      <c r="E12" s="27">
        <f t="shared" si="2"/>
        <v>-8.1999999999999851E-3</v>
      </c>
      <c r="F12" s="27">
        <f t="shared" si="2"/>
        <v>-7.0000000000003393E-4</v>
      </c>
      <c r="G12" s="27">
        <f t="shared" si="2"/>
        <v>9.6000000000000529E-3</v>
      </c>
      <c r="H12" s="27">
        <f t="shared" si="2"/>
        <v>-8.899999999999908E-3</v>
      </c>
      <c r="I12" s="27">
        <f t="shared" si="2"/>
        <v>-2.3199999999999998E-2</v>
      </c>
      <c r="J12" s="27">
        <f t="shared" si="2"/>
        <v>-1.100000000000001E-2</v>
      </c>
      <c r="K12" s="27">
        <f t="shared" si="2"/>
        <v>-6.8000000000000282E-3</v>
      </c>
      <c r="L12" s="27">
        <f t="shared" si="2"/>
        <v>-1.0299999999999976E-2</v>
      </c>
      <c r="M12" s="27">
        <f t="shared" si="2"/>
        <v>-9.4999999999999529E-3</v>
      </c>
      <c r="N12" s="47">
        <f t="shared" si="2"/>
        <v>1.0299999999999976E-2</v>
      </c>
    </row>
    <row r="13" spans="1:14">
      <c r="A13" s="73"/>
      <c r="B13" s="4" t="s">
        <v>7</v>
      </c>
      <c r="C13" s="29">
        <f t="shared" ref="C13:N13" si="3">1-C10/C2</f>
        <v>0.60006009615384615</v>
      </c>
      <c r="D13" s="29">
        <f t="shared" si="3"/>
        <v>0.97405849358974361</v>
      </c>
      <c r="E13" s="29">
        <f t="shared" si="3"/>
        <v>0.98009672619047616</v>
      </c>
      <c r="F13" s="29">
        <f t="shared" si="3"/>
        <v>0.97305689102564097</v>
      </c>
      <c r="G13" s="29">
        <f t="shared" si="3"/>
        <v>0.96604567307692313</v>
      </c>
      <c r="H13" s="29">
        <f t="shared" si="3"/>
        <v>0.98307291666666663</v>
      </c>
      <c r="I13" s="15">
        <f t="shared" si="3"/>
        <v>0.99008413461538458</v>
      </c>
      <c r="J13" s="15">
        <f t="shared" si="3"/>
        <v>0.91005608974358976</v>
      </c>
      <c r="K13" s="29">
        <f t="shared" si="3"/>
        <v>0.92508012820512819</v>
      </c>
      <c r="L13" s="15">
        <f t="shared" si="3"/>
        <v>0.98808092948717952</v>
      </c>
      <c r="M13" s="15">
        <f t="shared" si="3"/>
        <v>0.97005208333333337</v>
      </c>
      <c r="N13" s="18">
        <f t="shared" si="3"/>
        <v>0.97205528846153844</v>
      </c>
    </row>
    <row r="14" spans="1:14">
      <c r="A14" s="71" t="s">
        <v>10</v>
      </c>
      <c r="B14" s="2" t="s">
        <v>9</v>
      </c>
      <c r="C14" s="10" t="s">
        <v>34</v>
      </c>
      <c r="D14" s="2">
        <v>0.1</v>
      </c>
      <c r="E14" s="2">
        <v>0.7</v>
      </c>
      <c r="F14" s="2">
        <v>0.8</v>
      </c>
      <c r="G14" s="2">
        <v>0.7</v>
      </c>
      <c r="H14" s="2">
        <v>0.3</v>
      </c>
      <c r="I14" s="2">
        <v>0.4</v>
      </c>
      <c r="J14" s="2" t="s">
        <v>34</v>
      </c>
      <c r="K14" s="2" t="s">
        <v>34</v>
      </c>
      <c r="L14" s="2">
        <v>0.4</v>
      </c>
      <c r="M14" s="2" t="s">
        <v>34</v>
      </c>
      <c r="N14" s="3">
        <v>0.1</v>
      </c>
    </row>
    <row r="15" spans="1:14">
      <c r="A15" s="72"/>
      <c r="B15" s="1" t="s">
        <v>4</v>
      </c>
      <c r="C15" s="16">
        <v>9984</v>
      </c>
      <c r="D15" s="1">
        <v>8556</v>
      </c>
      <c r="E15" s="1">
        <v>570</v>
      </c>
      <c r="F15" s="1">
        <v>196</v>
      </c>
      <c r="G15" s="1">
        <v>626</v>
      </c>
      <c r="H15" s="1">
        <v>2267</v>
      </c>
      <c r="I15" s="1">
        <v>1954</v>
      </c>
      <c r="J15" s="1">
        <v>9984</v>
      </c>
      <c r="K15" s="1">
        <v>9984</v>
      </c>
      <c r="L15" s="1">
        <v>1828</v>
      </c>
      <c r="M15" s="1">
        <v>9984</v>
      </c>
      <c r="N15" s="11">
        <v>8325</v>
      </c>
    </row>
    <row r="16" spans="1:14">
      <c r="A16" s="72"/>
      <c r="B16" s="1" t="s">
        <v>5</v>
      </c>
      <c r="C16" s="7">
        <v>0.97330000000000005</v>
      </c>
      <c r="D16" s="7">
        <v>0.98150000000000004</v>
      </c>
      <c r="E16" s="7">
        <v>0.92600000000000005</v>
      </c>
      <c r="F16" s="14">
        <v>0.9486</v>
      </c>
      <c r="G16" s="7">
        <v>0.91849999999999998</v>
      </c>
      <c r="H16" s="7">
        <v>0.9849</v>
      </c>
      <c r="I16" s="27">
        <v>0.97950000000000004</v>
      </c>
      <c r="J16" s="7">
        <v>0.98009999999999997</v>
      </c>
      <c r="K16" s="7">
        <v>0.99180000000000001</v>
      </c>
      <c r="L16" s="7">
        <v>0.91510000000000002</v>
      </c>
      <c r="M16" s="7">
        <v>0.99319999999999997</v>
      </c>
      <c r="N16" s="8">
        <v>0.98150000000000004</v>
      </c>
    </row>
    <row r="17" spans="1:14">
      <c r="A17" s="72"/>
      <c r="B17" s="26" t="s">
        <v>41</v>
      </c>
      <c r="C17" s="7">
        <f t="shared" ref="C17:N17" si="4">C16-C3</f>
        <v>7.6000000000000512E-3</v>
      </c>
      <c r="D17" s="7">
        <f t="shared" si="4"/>
        <v>3.080000000000005E-2</v>
      </c>
      <c r="E17" s="7">
        <f t="shared" si="4"/>
        <v>2.6700000000000057E-2</v>
      </c>
      <c r="F17" s="7">
        <f t="shared" si="4"/>
        <v>5.3400000000000003E-2</v>
      </c>
      <c r="G17" s="7">
        <f t="shared" si="4"/>
        <v>1.7100000000000004E-2</v>
      </c>
      <c r="H17" s="7">
        <f t="shared" si="4"/>
        <v>3.2800000000000051E-2</v>
      </c>
      <c r="I17" s="7">
        <f t="shared" si="4"/>
        <v>1.3800000000000034E-2</v>
      </c>
      <c r="J17" s="7">
        <f t="shared" si="4"/>
        <v>5.3999999999999604E-3</v>
      </c>
      <c r="K17" s="7">
        <f t="shared" si="4"/>
        <v>2.8000000000000247E-3</v>
      </c>
      <c r="L17" s="7">
        <f t="shared" si="4"/>
        <v>0</v>
      </c>
      <c r="M17" s="7">
        <f t="shared" si="4"/>
        <v>4.1999999999999815E-3</v>
      </c>
      <c r="N17" s="8">
        <f t="shared" si="4"/>
        <v>1.9900000000000029E-2</v>
      </c>
    </row>
    <row r="18" spans="1:14">
      <c r="A18" s="73"/>
      <c r="B18" s="4" t="s">
        <v>7</v>
      </c>
      <c r="C18" s="5">
        <f t="shared" ref="C18:N18" si="5">1-C15/C2</f>
        <v>0</v>
      </c>
      <c r="D18" s="5">
        <f t="shared" si="5"/>
        <v>0.14302884615384615</v>
      </c>
      <c r="E18" s="5">
        <f t="shared" si="5"/>
        <v>0.8939732142857143</v>
      </c>
      <c r="F18" s="15">
        <f t="shared" si="5"/>
        <v>0.98036858974358976</v>
      </c>
      <c r="G18" s="5">
        <f t="shared" si="5"/>
        <v>0.93729967948717952</v>
      </c>
      <c r="H18" s="5">
        <f t="shared" si="5"/>
        <v>0.77293669871794868</v>
      </c>
      <c r="I18" s="5">
        <f t="shared" si="5"/>
        <v>0.80428685897435903</v>
      </c>
      <c r="J18" s="5">
        <f t="shared" si="5"/>
        <v>0</v>
      </c>
      <c r="K18" s="5">
        <f t="shared" si="5"/>
        <v>0</v>
      </c>
      <c r="L18" s="5">
        <f t="shared" si="5"/>
        <v>0.81690705128205132</v>
      </c>
      <c r="M18" s="5">
        <f t="shared" si="5"/>
        <v>0</v>
      </c>
      <c r="N18" s="6">
        <f t="shared" si="5"/>
        <v>0.16616586538461542</v>
      </c>
    </row>
    <row r="19" spans="1:14">
      <c r="A19" s="74" t="s">
        <v>14</v>
      </c>
      <c r="B19" s="2" t="s">
        <v>11</v>
      </c>
      <c r="C19" s="2" t="s">
        <v>42</v>
      </c>
      <c r="D19" s="2" t="s">
        <v>59</v>
      </c>
      <c r="E19" s="2" t="s">
        <v>37</v>
      </c>
      <c r="F19" s="2" t="s">
        <v>37</v>
      </c>
      <c r="G19" s="2" t="s">
        <v>37</v>
      </c>
      <c r="H19" s="2" t="s">
        <v>37</v>
      </c>
      <c r="I19" s="2" t="s">
        <v>35</v>
      </c>
      <c r="J19" s="2" t="s">
        <v>56</v>
      </c>
      <c r="K19" s="2" t="s">
        <v>42</v>
      </c>
      <c r="L19" s="2" t="s">
        <v>44</v>
      </c>
      <c r="M19" s="2" t="s">
        <v>42</v>
      </c>
      <c r="N19" s="3" t="s">
        <v>43</v>
      </c>
    </row>
    <row r="20" spans="1:14">
      <c r="A20" s="72"/>
      <c r="B20" s="1" t="s">
        <v>12</v>
      </c>
      <c r="C20" s="1">
        <v>3</v>
      </c>
      <c r="D20" s="1">
        <v>1</v>
      </c>
      <c r="E20" s="1">
        <v>3</v>
      </c>
      <c r="F20" s="1">
        <v>3</v>
      </c>
      <c r="G20" s="1">
        <v>3</v>
      </c>
      <c r="H20" s="1">
        <v>3</v>
      </c>
      <c r="I20" s="1">
        <v>1</v>
      </c>
      <c r="J20" s="1">
        <v>1</v>
      </c>
      <c r="K20" s="1">
        <v>1</v>
      </c>
      <c r="L20" s="1">
        <v>1</v>
      </c>
      <c r="M20" s="1">
        <v>2</v>
      </c>
      <c r="N20" s="11">
        <v>3</v>
      </c>
    </row>
    <row r="21" spans="1:14">
      <c r="A21" s="72"/>
      <c r="B21" s="1" t="s">
        <v>4</v>
      </c>
      <c r="C21" s="1">
        <v>3840</v>
      </c>
      <c r="D21" s="1">
        <v>2304</v>
      </c>
      <c r="E21" s="1">
        <v>768</v>
      </c>
      <c r="F21" s="1">
        <v>768</v>
      </c>
      <c r="G21" s="1">
        <v>768</v>
      </c>
      <c r="H21" s="1">
        <v>768</v>
      </c>
      <c r="I21" s="1">
        <v>9216</v>
      </c>
      <c r="J21" s="1">
        <v>5376</v>
      </c>
      <c r="K21" s="1">
        <v>3840</v>
      </c>
      <c r="L21" s="1">
        <v>6144</v>
      </c>
      <c r="M21" s="1">
        <v>3840</v>
      </c>
      <c r="N21" s="11">
        <v>1536</v>
      </c>
    </row>
    <row r="22" spans="1:14">
      <c r="A22" s="72"/>
      <c r="B22" s="1" t="s">
        <v>5</v>
      </c>
      <c r="C22" s="7">
        <v>0.96509999999999996</v>
      </c>
      <c r="D22" s="7">
        <v>0.98009999999999997</v>
      </c>
      <c r="E22" s="7">
        <v>0.90890000000000004</v>
      </c>
      <c r="F22" s="7">
        <v>0.90069999999999995</v>
      </c>
      <c r="G22" s="27">
        <v>0.90480000000000005</v>
      </c>
      <c r="H22" s="7">
        <v>0.97119999999999995</v>
      </c>
      <c r="I22" s="7">
        <v>0.97189999999999999</v>
      </c>
      <c r="J22" s="7">
        <v>0.97189999999999999</v>
      </c>
      <c r="K22" s="7">
        <v>0.98770000000000002</v>
      </c>
      <c r="L22" s="7">
        <v>0.90820000000000001</v>
      </c>
      <c r="M22" s="7">
        <v>0.98560000000000003</v>
      </c>
      <c r="N22" s="8">
        <v>0.96779999999999999</v>
      </c>
    </row>
    <row r="23" spans="1:14">
      <c r="A23" s="72"/>
      <c r="B23" s="26" t="s">
        <v>41</v>
      </c>
      <c r="C23" s="7">
        <f t="shared" ref="C23:N23" si="6">C22-C3</f>
        <v>-6.0000000000004494E-4</v>
      </c>
      <c r="D23" s="7">
        <f t="shared" si="6"/>
        <v>2.9399999999999982E-2</v>
      </c>
      <c r="E23" s="7">
        <f t="shared" si="6"/>
        <v>9.6000000000000529E-3</v>
      </c>
      <c r="F23" s="7">
        <f t="shared" si="6"/>
        <v>5.4999999999999494E-3</v>
      </c>
      <c r="G23" s="7">
        <f t="shared" si="6"/>
        <v>3.4000000000000696E-3</v>
      </c>
      <c r="H23" s="7">
        <f t="shared" si="6"/>
        <v>1.9100000000000006E-2</v>
      </c>
      <c r="I23" s="7">
        <f t="shared" si="6"/>
        <v>6.1999999999999833E-3</v>
      </c>
      <c r="J23" s="7">
        <f t="shared" si="6"/>
        <v>-2.8000000000000247E-3</v>
      </c>
      <c r="K23" s="7">
        <f t="shared" si="6"/>
        <v>-1.2999999999999678E-3</v>
      </c>
      <c r="L23" s="7">
        <f t="shared" si="6"/>
        <v>-6.9000000000000172E-3</v>
      </c>
      <c r="M23" s="7">
        <f t="shared" si="6"/>
        <v>-3.3999999999999586E-3</v>
      </c>
      <c r="N23" s="8">
        <f t="shared" si="6"/>
        <v>6.1999999999999833E-3</v>
      </c>
    </row>
    <row r="24" spans="1:14">
      <c r="A24" s="73"/>
      <c r="B24" s="4" t="s">
        <v>7</v>
      </c>
      <c r="C24" s="5">
        <f t="shared" ref="C24:N24" si="7">1-C21/C2</f>
        <v>0.61538461538461542</v>
      </c>
      <c r="D24" s="5">
        <f t="shared" si="7"/>
        <v>0.76923076923076916</v>
      </c>
      <c r="E24" s="5">
        <f t="shared" si="7"/>
        <v>0.85714285714285721</v>
      </c>
      <c r="F24" s="5">
        <f t="shared" si="7"/>
        <v>0.92307692307692313</v>
      </c>
      <c r="G24" s="5">
        <f t="shared" si="7"/>
        <v>0.92307692307692313</v>
      </c>
      <c r="H24" s="5">
        <f t="shared" si="7"/>
        <v>0.92307692307692313</v>
      </c>
      <c r="I24" s="5">
        <f t="shared" si="7"/>
        <v>7.6923076923076872E-2</v>
      </c>
      <c r="J24" s="5">
        <f t="shared" si="7"/>
        <v>0.46153846153846156</v>
      </c>
      <c r="K24" s="5">
        <f t="shared" si="7"/>
        <v>0.61538461538461542</v>
      </c>
      <c r="L24" s="5">
        <f t="shared" si="7"/>
        <v>0.38461538461538458</v>
      </c>
      <c r="M24" s="5">
        <f t="shared" si="7"/>
        <v>0.61538461538461542</v>
      </c>
      <c r="N24" s="6">
        <f t="shared" si="7"/>
        <v>0.84615384615384615</v>
      </c>
    </row>
    <row r="25" spans="1:14">
      <c r="A25" s="71" t="s">
        <v>15</v>
      </c>
      <c r="B25" s="2" t="s">
        <v>11</v>
      </c>
      <c r="C25" s="2" t="s">
        <v>42</v>
      </c>
      <c r="D25" s="2" t="s">
        <v>59</v>
      </c>
      <c r="E25" s="2" t="s">
        <v>37</v>
      </c>
      <c r="F25" s="2" t="s">
        <v>37</v>
      </c>
      <c r="G25" s="2" t="s">
        <v>37</v>
      </c>
      <c r="H25" s="2" t="s">
        <v>37</v>
      </c>
      <c r="I25" s="2" t="s">
        <v>35</v>
      </c>
      <c r="J25" s="2" t="s">
        <v>56</v>
      </c>
      <c r="K25" s="2" t="s">
        <v>42</v>
      </c>
      <c r="L25" s="2" t="s">
        <v>44</v>
      </c>
      <c r="M25" s="2" t="s">
        <v>42</v>
      </c>
      <c r="N25" s="3" t="s">
        <v>43</v>
      </c>
    </row>
    <row r="26" spans="1:14">
      <c r="A26" s="72"/>
      <c r="B26" s="1" t="s">
        <v>13</v>
      </c>
      <c r="C26" s="12" t="s">
        <v>29</v>
      </c>
      <c r="D26" s="12" t="s">
        <v>30</v>
      </c>
      <c r="E26" s="12" t="s">
        <v>29</v>
      </c>
      <c r="F26" s="12" t="s">
        <v>29</v>
      </c>
      <c r="G26" s="12" t="s">
        <v>29</v>
      </c>
      <c r="H26" s="12" t="s">
        <v>29</v>
      </c>
      <c r="I26" s="12" t="s">
        <v>30</v>
      </c>
      <c r="J26" s="12" t="s">
        <v>30</v>
      </c>
      <c r="K26" s="12" t="s">
        <v>30</v>
      </c>
      <c r="L26" s="12" t="s">
        <v>30</v>
      </c>
      <c r="M26" s="12" t="s">
        <v>18</v>
      </c>
      <c r="N26" s="13" t="s">
        <v>29</v>
      </c>
    </row>
    <row r="27" spans="1:14">
      <c r="A27" s="72"/>
      <c r="B27" s="1" t="s">
        <v>9</v>
      </c>
      <c r="C27" s="1">
        <v>0.3</v>
      </c>
      <c r="D27" s="1">
        <v>0.3</v>
      </c>
      <c r="E27" s="1">
        <v>-1</v>
      </c>
      <c r="F27" s="1" t="s">
        <v>34</v>
      </c>
      <c r="G27" s="1" t="s">
        <v>34</v>
      </c>
      <c r="H27" s="1" t="s">
        <v>34</v>
      </c>
      <c r="I27" s="1">
        <v>0.3</v>
      </c>
      <c r="J27" s="1">
        <v>0.3</v>
      </c>
      <c r="K27" s="1" t="s">
        <v>34</v>
      </c>
      <c r="L27" s="1">
        <v>0.3</v>
      </c>
      <c r="M27" s="1" t="s">
        <v>34</v>
      </c>
      <c r="N27" s="11" t="s">
        <v>34</v>
      </c>
    </row>
    <row r="28" spans="1:14">
      <c r="A28" s="72"/>
      <c r="B28" s="1" t="s">
        <v>4</v>
      </c>
      <c r="C28" s="1">
        <v>299</v>
      </c>
      <c r="D28" s="1">
        <v>99</v>
      </c>
      <c r="E28" s="1">
        <v>107</v>
      </c>
      <c r="F28" s="1">
        <v>199</v>
      </c>
      <c r="G28" s="1">
        <v>299</v>
      </c>
      <c r="H28" s="1">
        <v>299</v>
      </c>
      <c r="I28" s="1">
        <v>1497</v>
      </c>
      <c r="J28" s="1">
        <v>1497</v>
      </c>
      <c r="K28" s="1">
        <v>1497</v>
      </c>
      <c r="L28" s="1">
        <v>199</v>
      </c>
      <c r="M28" s="1">
        <v>299</v>
      </c>
      <c r="N28" s="11">
        <v>1497</v>
      </c>
    </row>
    <row r="29" spans="1:14">
      <c r="A29" s="72"/>
      <c r="B29" s="1" t="s">
        <v>5</v>
      </c>
      <c r="C29" s="14">
        <v>0.96850000000000003</v>
      </c>
      <c r="D29" s="14">
        <v>0.97260000000000002</v>
      </c>
      <c r="E29" s="14">
        <v>0.92810000000000004</v>
      </c>
      <c r="F29" s="27">
        <v>0.89180000000000004</v>
      </c>
      <c r="G29" s="14">
        <v>0.97009999999999996</v>
      </c>
      <c r="H29" s="27">
        <v>0.94379999999999997</v>
      </c>
      <c r="I29" s="7">
        <v>0.98419999999999996</v>
      </c>
      <c r="J29" s="7">
        <v>0.97470000000000001</v>
      </c>
      <c r="K29" s="7">
        <v>0.98080000000000001</v>
      </c>
      <c r="L29" s="14">
        <v>0.90749999999999997</v>
      </c>
      <c r="M29" s="14">
        <v>0.9788</v>
      </c>
      <c r="N29" s="47">
        <v>0.96230000000000004</v>
      </c>
    </row>
    <row r="30" spans="1:14">
      <c r="A30" s="72"/>
      <c r="B30" s="26" t="s">
        <v>41</v>
      </c>
      <c r="C30" s="27">
        <f t="shared" ref="C30:N30" si="8">C29-C3</f>
        <v>2.8000000000000247E-3</v>
      </c>
      <c r="D30" s="27">
        <f t="shared" si="8"/>
        <v>2.1900000000000031E-2</v>
      </c>
      <c r="E30" s="27">
        <f t="shared" si="8"/>
        <v>2.8800000000000048E-2</v>
      </c>
      <c r="F30" s="27">
        <f t="shared" si="8"/>
        <v>-3.3999999999999586E-3</v>
      </c>
      <c r="G30" s="27">
        <f t="shared" si="8"/>
        <v>6.8699999999999983E-2</v>
      </c>
      <c r="H30" s="27">
        <f t="shared" si="8"/>
        <v>-8.2999999999999741E-3</v>
      </c>
      <c r="I30" s="27">
        <f t="shared" si="8"/>
        <v>1.8499999999999961E-2</v>
      </c>
      <c r="J30" s="27">
        <f t="shared" si="8"/>
        <v>0</v>
      </c>
      <c r="K30" s="27">
        <f t="shared" si="8"/>
        <v>-8.1999999999999851E-3</v>
      </c>
      <c r="L30" s="27">
        <f t="shared" si="8"/>
        <v>-7.6000000000000512E-3</v>
      </c>
      <c r="M30" s="27">
        <f t="shared" si="8"/>
        <v>-1.0199999999999987E-2</v>
      </c>
      <c r="N30" s="47">
        <f t="shared" si="8"/>
        <v>7.0000000000003393E-4</v>
      </c>
    </row>
    <row r="31" spans="1:14">
      <c r="A31" s="73"/>
      <c r="B31" s="4" t="s">
        <v>7</v>
      </c>
      <c r="C31" s="15">
        <f t="shared" ref="C31:N31" si="9">1-C28/C2</f>
        <v>0.97005208333333337</v>
      </c>
      <c r="D31" s="15">
        <f t="shared" si="9"/>
        <v>0.99008413461538458</v>
      </c>
      <c r="E31" s="15">
        <f t="shared" si="9"/>
        <v>0.98009672619047616</v>
      </c>
      <c r="F31" s="29">
        <f t="shared" si="9"/>
        <v>0.98006810897435903</v>
      </c>
      <c r="G31" s="15">
        <f t="shared" si="9"/>
        <v>0.97005208333333337</v>
      </c>
      <c r="H31" s="29">
        <f t="shared" si="9"/>
        <v>0.97005208333333337</v>
      </c>
      <c r="I31" s="29">
        <f t="shared" si="9"/>
        <v>0.85006009615384615</v>
      </c>
      <c r="J31" s="29">
        <f t="shared" si="9"/>
        <v>0.85006009615384615</v>
      </c>
      <c r="K31" s="29">
        <f t="shared" si="9"/>
        <v>0.85006009615384615</v>
      </c>
      <c r="L31" s="15">
        <f t="shared" si="9"/>
        <v>0.98006810897435903</v>
      </c>
      <c r="M31" s="15">
        <f t="shared" si="9"/>
        <v>0.97005208333333337</v>
      </c>
      <c r="N31" s="39">
        <f t="shared" si="9"/>
        <v>0.85006009615384615</v>
      </c>
    </row>
  </sheetData>
  <mergeCells count="7">
    <mergeCell ref="A25:A31"/>
    <mergeCell ref="A2:A3"/>
    <mergeCell ref="A4:A5"/>
    <mergeCell ref="A6:A9"/>
    <mergeCell ref="A10:A13"/>
    <mergeCell ref="A14:A18"/>
    <mergeCell ref="A19:A24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CC5E8-52EF-824B-9F99-84A3E832E106}">
  <dimension ref="A1:P150"/>
  <sheetViews>
    <sheetView topLeftCell="A102" workbookViewId="0">
      <selection activeCell="I152" sqref="I152"/>
    </sheetView>
  </sheetViews>
  <sheetFormatPr defaultColWidth="11.42578125" defaultRowHeight="15"/>
  <cols>
    <col min="9" max="9" width="22.140625" customWidth="1"/>
    <col min="14" max="14" width="19.85546875" customWidth="1"/>
  </cols>
  <sheetData>
    <row r="1" spans="1:14">
      <c r="A1" s="1" t="s">
        <v>33</v>
      </c>
      <c r="B1" s="1" t="s">
        <v>31</v>
      </c>
      <c r="C1" s="1" t="s">
        <v>32</v>
      </c>
      <c r="F1" s="1" t="s">
        <v>33</v>
      </c>
      <c r="G1" s="1" t="s">
        <v>31</v>
      </c>
      <c r="H1" s="1" t="s">
        <v>32</v>
      </c>
      <c r="K1" s="1" t="s">
        <v>33</v>
      </c>
      <c r="L1" s="1" t="s">
        <v>31</v>
      </c>
      <c r="M1" s="1" t="s">
        <v>32</v>
      </c>
    </row>
    <row r="2" spans="1:14">
      <c r="A2" s="1">
        <v>0</v>
      </c>
      <c r="B2" s="24">
        <v>0.56552000000000002</v>
      </c>
      <c r="C2" s="24">
        <v>0.56552000000000002</v>
      </c>
      <c r="D2" s="75" t="s">
        <v>17</v>
      </c>
      <c r="F2" s="1">
        <v>0</v>
      </c>
      <c r="G2" s="24">
        <v>0.56552000000000002</v>
      </c>
      <c r="H2" s="24">
        <v>0.56552000000000002</v>
      </c>
      <c r="I2" s="75" t="s">
        <v>25</v>
      </c>
      <c r="K2" s="1">
        <v>0</v>
      </c>
      <c r="L2" s="24">
        <v>0.56552000000000002</v>
      </c>
      <c r="M2" s="24">
        <v>0.56552000000000002</v>
      </c>
      <c r="N2" s="75" t="s">
        <v>28</v>
      </c>
    </row>
    <row r="3" spans="1:14">
      <c r="A3" s="1">
        <v>1</v>
      </c>
      <c r="B3" s="24">
        <v>0.571376</v>
      </c>
      <c r="C3" s="24">
        <v>0.569546</v>
      </c>
      <c r="D3" s="75"/>
      <c r="F3" s="1">
        <v>1</v>
      </c>
      <c r="G3" s="24">
        <v>0.56844799999999995</v>
      </c>
      <c r="H3" s="24">
        <v>0.56991199999999997</v>
      </c>
      <c r="I3" s="75"/>
      <c r="K3" s="1">
        <v>1</v>
      </c>
      <c r="L3" s="24">
        <v>0.56552000000000002</v>
      </c>
      <c r="M3" s="24">
        <v>0.56552000000000002</v>
      </c>
      <c r="N3" s="75"/>
    </row>
    <row r="4" spans="1:14">
      <c r="A4" s="1">
        <v>2</v>
      </c>
      <c r="B4" s="24">
        <v>0.57284000000000002</v>
      </c>
      <c r="C4" s="24">
        <v>0.567716</v>
      </c>
      <c r="D4" s="75"/>
      <c r="F4" s="1">
        <v>2</v>
      </c>
      <c r="G4" s="24">
        <v>0.56259199999999998</v>
      </c>
      <c r="H4" s="24">
        <v>0.56881400000000004</v>
      </c>
      <c r="I4" s="75"/>
      <c r="K4" s="1">
        <v>2</v>
      </c>
      <c r="L4" s="24">
        <v>0.56552000000000002</v>
      </c>
      <c r="M4" s="24">
        <v>0.56552000000000002</v>
      </c>
      <c r="N4" s="75"/>
    </row>
    <row r="5" spans="1:14">
      <c r="A5" s="1">
        <v>3</v>
      </c>
      <c r="B5" s="24">
        <v>0.575403</v>
      </c>
      <c r="C5" s="24">
        <v>0.58894599999999997</v>
      </c>
      <c r="D5" s="75"/>
      <c r="F5" s="1">
        <v>3</v>
      </c>
      <c r="G5" s="24">
        <v>0.58162499999999995</v>
      </c>
      <c r="H5" s="24">
        <v>0.58308899999999997</v>
      </c>
      <c r="I5" s="75"/>
      <c r="K5" s="1">
        <v>3</v>
      </c>
      <c r="L5" s="24">
        <v>0.56552000000000002</v>
      </c>
      <c r="M5" s="24">
        <v>0.56552000000000002</v>
      </c>
      <c r="N5" s="75"/>
    </row>
    <row r="6" spans="1:14">
      <c r="A6" s="1">
        <v>4</v>
      </c>
      <c r="B6" s="24">
        <v>0.58235700000000001</v>
      </c>
      <c r="C6" s="24">
        <v>0.60175699999999999</v>
      </c>
      <c r="D6" s="75"/>
      <c r="F6" s="1">
        <v>4</v>
      </c>
      <c r="G6" s="24">
        <v>0.58418700000000001</v>
      </c>
      <c r="H6" s="24">
        <v>0.60651500000000003</v>
      </c>
      <c r="I6" s="75"/>
      <c r="K6" s="1">
        <v>4</v>
      </c>
      <c r="L6" s="24">
        <v>0.56552000000000002</v>
      </c>
      <c r="M6" s="24">
        <v>0.56552000000000002</v>
      </c>
      <c r="N6" s="75"/>
    </row>
    <row r="7" spans="1:14">
      <c r="A7" s="1">
        <v>5</v>
      </c>
      <c r="B7" s="24">
        <v>0.61749600000000004</v>
      </c>
      <c r="C7" s="24">
        <v>0.61712999999999996</v>
      </c>
      <c r="D7" s="75"/>
      <c r="F7" s="1">
        <v>5</v>
      </c>
      <c r="G7" s="24">
        <v>0.60614900000000005</v>
      </c>
      <c r="H7" s="24">
        <v>0.61786200000000002</v>
      </c>
      <c r="I7" s="75"/>
      <c r="K7" s="1">
        <v>5</v>
      </c>
      <c r="L7" s="24">
        <v>0.56552000000000002</v>
      </c>
      <c r="M7" s="24">
        <v>0.56552000000000002</v>
      </c>
      <c r="N7" s="75"/>
    </row>
    <row r="8" spans="1:14">
      <c r="A8" s="1">
        <v>6</v>
      </c>
      <c r="B8" s="24">
        <v>0.61493399999999998</v>
      </c>
      <c r="C8" s="24">
        <v>0.620425</v>
      </c>
      <c r="D8" s="75"/>
      <c r="F8" s="1">
        <v>6</v>
      </c>
      <c r="G8" s="24">
        <v>0.618228</v>
      </c>
      <c r="H8" s="24">
        <v>0.61090800000000001</v>
      </c>
      <c r="I8" s="75"/>
      <c r="K8" s="1">
        <v>6</v>
      </c>
      <c r="L8" s="24">
        <v>0.56552000000000002</v>
      </c>
      <c r="M8" s="24">
        <v>0.56552000000000002</v>
      </c>
      <c r="N8" s="75"/>
    </row>
    <row r="9" spans="1:14">
      <c r="A9" s="1">
        <v>7</v>
      </c>
      <c r="B9" s="24">
        <v>0.62628099999999998</v>
      </c>
      <c r="C9" s="24">
        <v>0.633602</v>
      </c>
      <c r="D9" s="75"/>
      <c r="F9" s="1">
        <v>7</v>
      </c>
      <c r="G9" s="24">
        <v>0.61493399999999998</v>
      </c>
      <c r="H9" s="24">
        <v>0.61786200000000002</v>
      </c>
      <c r="I9" s="75"/>
      <c r="K9" s="1">
        <v>7</v>
      </c>
      <c r="L9" s="24">
        <v>0.56552000000000002</v>
      </c>
      <c r="M9" s="24">
        <v>0.56552000000000002</v>
      </c>
      <c r="N9" s="75"/>
    </row>
    <row r="10" spans="1:14">
      <c r="A10" s="1">
        <v>8</v>
      </c>
      <c r="B10" s="24">
        <v>0.61932699999999996</v>
      </c>
      <c r="C10" s="24">
        <v>0.62847699999999995</v>
      </c>
      <c r="D10" s="75"/>
      <c r="F10" s="1">
        <v>8</v>
      </c>
      <c r="G10" s="24">
        <v>0.60834600000000005</v>
      </c>
      <c r="H10" s="24">
        <v>0.620425</v>
      </c>
      <c r="I10" s="75"/>
      <c r="K10" s="1">
        <v>8</v>
      </c>
      <c r="L10" s="24">
        <v>0.58089299999999999</v>
      </c>
      <c r="M10" s="24">
        <v>0.57906299999999999</v>
      </c>
      <c r="N10" s="75"/>
    </row>
    <row r="11" spans="1:14">
      <c r="A11" s="1">
        <v>9</v>
      </c>
      <c r="B11" s="24">
        <v>0.63140600000000002</v>
      </c>
      <c r="C11" s="24">
        <v>0.62664699999999995</v>
      </c>
      <c r="D11" s="75"/>
      <c r="F11" s="1">
        <v>9</v>
      </c>
      <c r="G11" s="24">
        <v>0.59480200000000005</v>
      </c>
      <c r="H11" s="24">
        <v>0.61712999999999996</v>
      </c>
      <c r="I11" s="75"/>
      <c r="K11" s="1">
        <v>9</v>
      </c>
      <c r="L11" s="24">
        <v>0.59077599999999997</v>
      </c>
      <c r="M11" s="24">
        <v>0.58491899999999997</v>
      </c>
      <c r="N11" s="75"/>
    </row>
    <row r="12" spans="1:14">
      <c r="A12" s="1">
        <v>10</v>
      </c>
      <c r="B12" s="24">
        <v>0.64128799999999997</v>
      </c>
      <c r="C12" s="24">
        <v>0.63250399999999996</v>
      </c>
      <c r="D12" s="75"/>
      <c r="F12" s="1">
        <v>10</v>
      </c>
      <c r="G12" s="24">
        <v>0.59333800000000003</v>
      </c>
      <c r="H12" s="24">
        <v>0.62005900000000003</v>
      </c>
      <c r="I12" s="75"/>
      <c r="K12" s="1">
        <v>10</v>
      </c>
      <c r="L12" s="24">
        <v>0.60505100000000001</v>
      </c>
      <c r="M12" s="24">
        <v>0.59553400000000001</v>
      </c>
      <c r="N12" s="75"/>
    </row>
    <row r="13" spans="1:14">
      <c r="A13" s="1">
        <v>11</v>
      </c>
      <c r="B13" s="24">
        <v>0.65080499999999997</v>
      </c>
      <c r="C13" s="24">
        <v>0.63689600000000002</v>
      </c>
      <c r="D13" s="75"/>
      <c r="F13" s="1">
        <v>11</v>
      </c>
      <c r="G13" s="24">
        <v>0.62554900000000002</v>
      </c>
      <c r="H13" s="24">
        <v>0.62884300000000004</v>
      </c>
      <c r="I13" s="75"/>
      <c r="K13" s="1">
        <v>11</v>
      </c>
      <c r="L13" s="24">
        <v>0.64787700000000004</v>
      </c>
      <c r="M13" s="24">
        <v>0.64055600000000001</v>
      </c>
      <c r="N13" s="75"/>
    </row>
    <row r="14" spans="1:14">
      <c r="A14" s="1">
        <v>12</v>
      </c>
      <c r="B14" s="24">
        <v>0.65190300000000001</v>
      </c>
      <c r="C14" s="24">
        <v>0.64019000000000004</v>
      </c>
      <c r="D14" s="75"/>
      <c r="F14" s="1">
        <v>12</v>
      </c>
      <c r="G14" s="24">
        <v>0.63762799999999997</v>
      </c>
      <c r="H14" s="24">
        <v>0.63872600000000002</v>
      </c>
      <c r="I14" s="75"/>
      <c r="K14" s="1">
        <v>12</v>
      </c>
      <c r="L14" s="24">
        <v>0.65739400000000003</v>
      </c>
      <c r="M14" s="24">
        <v>0.66800899999999996</v>
      </c>
      <c r="N14" s="75"/>
    </row>
    <row r="31" spans="1:14">
      <c r="A31" s="42" t="s">
        <v>33</v>
      </c>
      <c r="B31" s="42" t="s">
        <v>31</v>
      </c>
      <c r="C31" s="42" t="s">
        <v>32</v>
      </c>
      <c r="F31" s="42" t="s">
        <v>33</v>
      </c>
      <c r="G31" s="42" t="s">
        <v>31</v>
      </c>
      <c r="H31" s="42" t="s">
        <v>32</v>
      </c>
      <c r="K31" s="42" t="s">
        <v>33</v>
      </c>
      <c r="L31" s="42" t="s">
        <v>31</v>
      </c>
      <c r="M31" s="42" t="s">
        <v>32</v>
      </c>
    </row>
    <row r="32" spans="1:14">
      <c r="A32" s="42">
        <v>0</v>
      </c>
      <c r="B32" s="24">
        <v>0.56552000000000002</v>
      </c>
      <c r="C32" s="24">
        <v>0.56552000000000002</v>
      </c>
      <c r="D32" s="75" t="s">
        <v>16</v>
      </c>
      <c r="F32" s="42">
        <v>0</v>
      </c>
      <c r="G32" s="24">
        <v>0.56552000000000002</v>
      </c>
      <c r="H32" s="24">
        <v>0.56552000000000002</v>
      </c>
      <c r="I32" s="75" t="s">
        <v>20</v>
      </c>
      <c r="K32" s="42">
        <v>0</v>
      </c>
      <c r="L32" s="24">
        <v>0.56552000000000002</v>
      </c>
      <c r="M32" s="24">
        <v>0.56552000000000002</v>
      </c>
      <c r="N32" s="75" t="s">
        <v>57</v>
      </c>
    </row>
    <row r="33" spans="1:14">
      <c r="A33" s="42">
        <v>1</v>
      </c>
      <c r="B33" s="24">
        <v>0.57064400000000004</v>
      </c>
      <c r="C33" s="24">
        <v>0.56844799999999995</v>
      </c>
      <c r="D33" s="75"/>
      <c r="F33" s="42">
        <v>1</v>
      </c>
      <c r="G33" s="24">
        <v>0.55234300000000003</v>
      </c>
      <c r="H33" s="24">
        <v>0.53916500000000001</v>
      </c>
      <c r="I33" s="75"/>
      <c r="K33" s="42">
        <v>1</v>
      </c>
      <c r="L33" s="24">
        <v>0.57686700000000002</v>
      </c>
      <c r="M33" s="24">
        <v>0.57357199999999997</v>
      </c>
      <c r="N33" s="75"/>
    </row>
    <row r="34" spans="1:14">
      <c r="A34" s="42">
        <v>2</v>
      </c>
      <c r="B34" s="24">
        <v>0.58382100000000003</v>
      </c>
      <c r="C34" s="24">
        <v>0.57796499999999995</v>
      </c>
      <c r="D34" s="75"/>
      <c r="F34" s="42">
        <v>2</v>
      </c>
      <c r="G34" s="24">
        <v>0.58235700000000001</v>
      </c>
      <c r="H34" s="24">
        <v>0.53074699999999997</v>
      </c>
      <c r="I34" s="75"/>
      <c r="K34" s="42">
        <v>2</v>
      </c>
      <c r="L34" s="24">
        <v>0.58089299999999999</v>
      </c>
      <c r="M34" s="24">
        <v>0.57686700000000002</v>
      </c>
      <c r="N34" s="75"/>
    </row>
    <row r="35" spans="1:14">
      <c r="A35" s="42">
        <v>3</v>
      </c>
      <c r="B35" s="24">
        <v>0.60029299999999997</v>
      </c>
      <c r="C35" s="24">
        <v>0.59516800000000003</v>
      </c>
      <c r="D35" s="75"/>
      <c r="F35" s="42">
        <v>3</v>
      </c>
      <c r="G35" s="24">
        <v>0.57796499999999995</v>
      </c>
      <c r="H35" s="24">
        <v>0.554539</v>
      </c>
      <c r="I35" s="75"/>
      <c r="K35" s="42">
        <v>3</v>
      </c>
      <c r="L35" s="24">
        <v>0.55161099999999996</v>
      </c>
      <c r="M35" s="24">
        <v>0.55307499999999998</v>
      </c>
      <c r="N35" s="75"/>
    </row>
    <row r="36" spans="1:14">
      <c r="A36" s="42">
        <v>4</v>
      </c>
      <c r="B36" s="24">
        <v>0.60065900000000005</v>
      </c>
      <c r="C36" s="24">
        <v>0.58565199999999995</v>
      </c>
      <c r="D36" s="75"/>
      <c r="F36" s="42">
        <v>4</v>
      </c>
      <c r="G36" s="24">
        <v>0.56039499999999998</v>
      </c>
      <c r="H36" s="24">
        <v>0.439971</v>
      </c>
      <c r="I36" s="75"/>
      <c r="K36" s="42">
        <v>4</v>
      </c>
      <c r="L36" s="24">
        <v>0.556369</v>
      </c>
      <c r="M36" s="24">
        <v>0.569546</v>
      </c>
      <c r="N36" s="75"/>
    </row>
    <row r="37" spans="1:14">
      <c r="A37" s="42">
        <v>5</v>
      </c>
      <c r="B37" s="24">
        <v>0.61127399999999998</v>
      </c>
      <c r="C37" s="24">
        <v>0.59882899999999994</v>
      </c>
      <c r="D37" s="75"/>
      <c r="F37" s="42">
        <v>5</v>
      </c>
      <c r="G37" s="24">
        <v>0.56698400000000004</v>
      </c>
      <c r="H37" s="24">
        <v>0.43447999999999998</v>
      </c>
      <c r="I37" s="75"/>
      <c r="K37" s="42">
        <v>5</v>
      </c>
      <c r="L37" s="24">
        <v>0.58455299999999999</v>
      </c>
      <c r="M37" s="24">
        <v>0.470717</v>
      </c>
      <c r="N37" s="75"/>
    </row>
    <row r="38" spans="1:14">
      <c r="A38" s="42">
        <v>6</v>
      </c>
      <c r="B38" s="24">
        <v>0.60980999999999996</v>
      </c>
      <c r="C38" s="24">
        <v>0.59626599999999996</v>
      </c>
      <c r="D38" s="75"/>
      <c r="F38" s="42">
        <v>6</v>
      </c>
      <c r="G38" s="24">
        <v>0.58674999999999999</v>
      </c>
      <c r="H38" s="24">
        <v>0.43447999999999998</v>
      </c>
      <c r="I38" s="75"/>
      <c r="K38" s="42">
        <v>6</v>
      </c>
      <c r="L38" s="24">
        <v>0.60212299999999996</v>
      </c>
      <c r="M38" s="24">
        <v>0.453148</v>
      </c>
      <c r="N38" s="75"/>
    </row>
    <row r="39" spans="1:14">
      <c r="A39" s="42">
        <v>7</v>
      </c>
      <c r="B39" s="24">
        <v>0.62335300000000005</v>
      </c>
      <c r="C39" s="24">
        <v>0.59370400000000001</v>
      </c>
      <c r="D39" s="75"/>
      <c r="F39" s="42">
        <v>7</v>
      </c>
      <c r="G39" s="24">
        <v>0.571376</v>
      </c>
      <c r="H39" s="24">
        <v>0.58345499999999995</v>
      </c>
      <c r="I39" s="75"/>
      <c r="K39" s="42">
        <v>7</v>
      </c>
      <c r="L39" s="24">
        <v>0.59297200000000005</v>
      </c>
      <c r="M39" s="24">
        <v>0.45497799999999999</v>
      </c>
      <c r="N39" s="75"/>
    </row>
    <row r="40" spans="1:14">
      <c r="A40" s="42">
        <v>8</v>
      </c>
      <c r="B40" s="24">
        <v>0.61127399999999998</v>
      </c>
      <c r="C40" s="24">
        <v>0.58821400000000001</v>
      </c>
      <c r="D40" s="75"/>
      <c r="F40" s="42">
        <v>8</v>
      </c>
      <c r="G40" s="24">
        <v>0.59297200000000005</v>
      </c>
      <c r="H40" s="24">
        <v>0.60139100000000001</v>
      </c>
      <c r="I40" s="75"/>
      <c r="K40" s="42">
        <v>8</v>
      </c>
      <c r="L40" s="24">
        <v>0.614568</v>
      </c>
      <c r="M40" s="24">
        <v>0.51573899999999995</v>
      </c>
      <c r="N40" s="75"/>
    </row>
    <row r="41" spans="1:14">
      <c r="A41" s="42">
        <v>9</v>
      </c>
      <c r="B41" s="24">
        <v>0.60944399999999999</v>
      </c>
      <c r="C41" s="24">
        <v>0.59846299999999997</v>
      </c>
      <c r="D41" s="75"/>
      <c r="F41" s="42">
        <v>9</v>
      </c>
      <c r="G41" s="24">
        <v>0.59443599999999996</v>
      </c>
      <c r="H41" s="24">
        <v>0.44289899999999999</v>
      </c>
      <c r="I41" s="75"/>
      <c r="K41" s="42">
        <v>9</v>
      </c>
      <c r="L41" s="24">
        <v>0.61237200000000003</v>
      </c>
      <c r="M41" s="24">
        <v>0.51939999999999997</v>
      </c>
      <c r="N41" s="75"/>
    </row>
    <row r="42" spans="1:14">
      <c r="A42" s="42">
        <v>10</v>
      </c>
      <c r="B42" s="24">
        <v>0.61712999999999996</v>
      </c>
      <c r="C42" s="24">
        <v>0.60212299999999996</v>
      </c>
      <c r="D42" s="75"/>
      <c r="F42" s="42">
        <v>10</v>
      </c>
      <c r="G42" s="24">
        <v>0.59406999999999999</v>
      </c>
      <c r="H42" s="24">
        <v>0.62115699999999996</v>
      </c>
      <c r="I42" s="75"/>
      <c r="K42" s="42">
        <v>10</v>
      </c>
      <c r="L42" s="24">
        <v>0.63945799999999997</v>
      </c>
      <c r="M42" s="24">
        <v>0.49194700000000002</v>
      </c>
      <c r="N42" s="75"/>
    </row>
    <row r="43" spans="1:14">
      <c r="A43" s="42">
        <v>11</v>
      </c>
      <c r="B43" s="24">
        <v>0.62811099999999997</v>
      </c>
      <c r="C43" s="24">
        <v>0.61127399999999998</v>
      </c>
      <c r="D43" s="75"/>
      <c r="F43" s="42">
        <v>11</v>
      </c>
      <c r="G43" s="24">
        <v>0.60212299999999996</v>
      </c>
      <c r="H43" s="24">
        <v>0.46486100000000002</v>
      </c>
      <c r="I43" s="75"/>
      <c r="K43" s="42">
        <v>11</v>
      </c>
      <c r="L43" s="24">
        <v>0.631772</v>
      </c>
      <c r="M43" s="24">
        <v>0.50073199999999995</v>
      </c>
      <c r="N43" s="75"/>
    </row>
    <row r="44" spans="1:14">
      <c r="A44" s="42">
        <v>12</v>
      </c>
      <c r="B44" s="24">
        <v>0.62554900000000002</v>
      </c>
      <c r="C44" s="24">
        <v>0.614568</v>
      </c>
      <c r="D44" s="75"/>
      <c r="F44" s="42">
        <v>12</v>
      </c>
      <c r="G44" s="24">
        <v>0.618228</v>
      </c>
      <c r="H44" s="24">
        <v>0.612738</v>
      </c>
      <c r="I44" s="75"/>
      <c r="K44" s="42">
        <v>12</v>
      </c>
      <c r="L44" s="24">
        <v>0.64421700000000004</v>
      </c>
      <c r="M44" s="24">
        <v>0.51390899999999995</v>
      </c>
      <c r="N44" s="75"/>
    </row>
    <row r="60" spans="1:14">
      <c r="A60" s="42" t="s">
        <v>33</v>
      </c>
      <c r="B60" s="42" t="s">
        <v>31</v>
      </c>
      <c r="C60" s="42" t="s">
        <v>32</v>
      </c>
      <c r="F60" s="42" t="s">
        <v>33</v>
      </c>
      <c r="G60" s="42" t="s">
        <v>31</v>
      </c>
      <c r="H60" s="42" t="s">
        <v>32</v>
      </c>
      <c r="K60" s="42" t="s">
        <v>33</v>
      </c>
      <c r="L60" s="42" t="s">
        <v>31</v>
      </c>
      <c r="M60" s="42" t="s">
        <v>32</v>
      </c>
    </row>
    <row r="61" spans="1:14">
      <c r="A61" s="42">
        <v>0</v>
      </c>
      <c r="B61" s="24">
        <v>0.56552000000000002</v>
      </c>
      <c r="C61" s="24">
        <v>0.56552000000000002</v>
      </c>
      <c r="D61" s="75" t="s">
        <v>22</v>
      </c>
      <c r="F61" s="42">
        <v>0</v>
      </c>
      <c r="G61" s="24">
        <v>0.56552000000000002</v>
      </c>
      <c r="H61" s="24">
        <v>0.56552000000000002</v>
      </c>
      <c r="I61" s="75" t="s">
        <v>58</v>
      </c>
      <c r="K61" s="42">
        <v>0</v>
      </c>
      <c r="L61" s="24">
        <v>0.56552000000000002</v>
      </c>
      <c r="M61" s="24">
        <v>0.56552000000000002</v>
      </c>
      <c r="N61" s="75" t="s">
        <v>26</v>
      </c>
    </row>
    <row r="62" spans="1:14">
      <c r="A62" s="42">
        <v>1</v>
      </c>
      <c r="B62" s="24">
        <v>0.58931199999999995</v>
      </c>
      <c r="C62" s="24">
        <v>0.58748199999999995</v>
      </c>
      <c r="D62" s="75"/>
      <c r="F62" s="42">
        <v>1</v>
      </c>
      <c r="G62" s="24">
        <v>0.56552000000000002</v>
      </c>
      <c r="H62" s="24">
        <v>0.56295799999999996</v>
      </c>
      <c r="I62" s="75"/>
      <c r="K62" s="42">
        <v>1</v>
      </c>
      <c r="L62" s="24">
        <v>0.56076099999999995</v>
      </c>
      <c r="M62" s="24">
        <v>0.56698400000000004</v>
      </c>
      <c r="N62" s="75"/>
    </row>
    <row r="63" spans="1:14">
      <c r="A63" s="42">
        <v>2</v>
      </c>
      <c r="B63" s="24">
        <v>0.60907800000000001</v>
      </c>
      <c r="C63" s="24">
        <v>0.60724699999999998</v>
      </c>
      <c r="D63" s="75"/>
      <c r="F63" s="42">
        <v>2</v>
      </c>
      <c r="G63" s="24">
        <v>0.54758399999999996</v>
      </c>
      <c r="H63" s="24">
        <v>0.52928299999999995</v>
      </c>
      <c r="I63" s="75"/>
      <c r="K63" s="42">
        <v>2</v>
      </c>
      <c r="L63" s="24">
        <v>0.57430499999999995</v>
      </c>
      <c r="M63" s="24">
        <v>0.57430499999999995</v>
      </c>
      <c r="N63" s="75"/>
    </row>
    <row r="64" spans="1:14">
      <c r="A64" s="42">
        <v>3</v>
      </c>
      <c r="B64" s="24">
        <v>0.63030699999999995</v>
      </c>
      <c r="C64" s="24">
        <v>0.620425</v>
      </c>
      <c r="D64" s="75"/>
      <c r="F64" s="42">
        <v>3</v>
      </c>
      <c r="G64" s="24">
        <v>0.53330900000000003</v>
      </c>
      <c r="H64" s="24">
        <v>0.54904799999999998</v>
      </c>
      <c r="I64" s="75"/>
      <c r="K64" s="42">
        <v>3</v>
      </c>
      <c r="L64" s="24">
        <v>0.58162499999999995</v>
      </c>
      <c r="M64" s="24">
        <v>0.57979499999999995</v>
      </c>
      <c r="N64" s="75"/>
    </row>
    <row r="65" spans="1:14">
      <c r="A65" s="42">
        <v>4</v>
      </c>
      <c r="B65" s="24">
        <v>0.60322100000000001</v>
      </c>
      <c r="C65" s="24">
        <v>0.60468500000000003</v>
      </c>
      <c r="D65" s="75"/>
      <c r="F65" s="42">
        <v>4</v>
      </c>
      <c r="G65" s="24">
        <v>0.55783300000000002</v>
      </c>
      <c r="H65" s="24">
        <v>0.52964900000000004</v>
      </c>
      <c r="I65" s="75"/>
      <c r="K65" s="42">
        <v>4</v>
      </c>
      <c r="L65" s="24">
        <v>0.58565199999999995</v>
      </c>
      <c r="M65" s="24">
        <v>0.571376</v>
      </c>
      <c r="N65" s="75"/>
    </row>
    <row r="66" spans="1:14">
      <c r="A66" s="42">
        <v>5</v>
      </c>
      <c r="B66" s="24">
        <v>0.614568</v>
      </c>
      <c r="C66" s="24">
        <v>0.58199100000000004</v>
      </c>
      <c r="D66" s="75"/>
      <c r="F66" s="42">
        <v>5</v>
      </c>
      <c r="G66" s="24">
        <v>0.56259199999999998</v>
      </c>
      <c r="H66" s="24">
        <v>0.46559299999999998</v>
      </c>
      <c r="I66" s="75"/>
      <c r="K66" s="42">
        <v>5</v>
      </c>
      <c r="L66" s="24">
        <v>0.57796499999999995</v>
      </c>
      <c r="M66" s="24">
        <v>0.57906299999999999</v>
      </c>
      <c r="N66" s="75"/>
    </row>
    <row r="67" spans="1:14">
      <c r="A67" s="42">
        <v>6</v>
      </c>
      <c r="B67" s="24">
        <v>0.61603200000000002</v>
      </c>
      <c r="C67" s="24">
        <v>0.47327999999999998</v>
      </c>
      <c r="D67" s="75"/>
      <c r="F67" s="42">
        <v>6</v>
      </c>
      <c r="G67" s="24">
        <v>0.57833100000000004</v>
      </c>
      <c r="H67" s="24">
        <v>0.58821400000000001</v>
      </c>
      <c r="I67" s="75"/>
      <c r="K67" s="42">
        <v>6</v>
      </c>
      <c r="L67" s="24">
        <v>0.57357199999999997</v>
      </c>
      <c r="M67" s="24">
        <v>0.57210799999999995</v>
      </c>
      <c r="N67" s="75"/>
    </row>
    <row r="68" spans="1:14">
      <c r="A68" s="42">
        <v>7</v>
      </c>
      <c r="B68" s="24">
        <v>0.61676399999999998</v>
      </c>
      <c r="C68" s="24">
        <v>0.46486100000000002</v>
      </c>
      <c r="D68" s="75"/>
      <c r="F68" s="42">
        <v>7</v>
      </c>
      <c r="G68" s="24">
        <v>0.57393899999999998</v>
      </c>
      <c r="H68" s="24">
        <v>0.58857999999999999</v>
      </c>
      <c r="I68" s="75"/>
      <c r="K68" s="42">
        <v>7</v>
      </c>
      <c r="L68" s="24">
        <v>0.57686700000000002</v>
      </c>
      <c r="M68" s="24">
        <v>0.56625199999999998</v>
      </c>
      <c r="N68" s="75"/>
    </row>
    <row r="69" spans="1:14">
      <c r="A69" s="42">
        <v>8</v>
      </c>
      <c r="B69" s="24">
        <v>0.625915</v>
      </c>
      <c r="C69" s="24">
        <v>0.51098100000000002</v>
      </c>
      <c r="D69" s="75"/>
      <c r="F69" s="42">
        <v>8</v>
      </c>
      <c r="G69" s="24">
        <v>0.57869700000000002</v>
      </c>
      <c r="H69" s="24">
        <v>0.61420200000000003</v>
      </c>
      <c r="I69" s="75"/>
      <c r="K69" s="42">
        <v>8</v>
      </c>
      <c r="L69" s="24">
        <v>0.577233</v>
      </c>
      <c r="M69" s="24">
        <v>0.57650100000000004</v>
      </c>
      <c r="N69" s="75"/>
    </row>
    <row r="70" spans="1:14">
      <c r="A70" s="42">
        <v>9</v>
      </c>
      <c r="B70" s="24">
        <v>0.61969300000000005</v>
      </c>
      <c r="C70" s="24">
        <v>0.53623699999999996</v>
      </c>
      <c r="D70" s="75"/>
      <c r="F70" s="42">
        <v>9</v>
      </c>
      <c r="G70" s="24">
        <v>0.57284000000000002</v>
      </c>
      <c r="H70" s="24">
        <v>0.60614900000000005</v>
      </c>
      <c r="I70" s="75"/>
      <c r="K70" s="42">
        <v>9</v>
      </c>
      <c r="L70" s="24">
        <v>0.57686700000000002</v>
      </c>
      <c r="M70" s="24">
        <v>0.57503700000000002</v>
      </c>
      <c r="N70" s="75"/>
    </row>
    <row r="71" spans="1:14">
      <c r="A71" s="42">
        <v>10</v>
      </c>
      <c r="B71" s="24">
        <v>0.61749600000000004</v>
      </c>
      <c r="C71" s="24">
        <v>0.61712999999999996</v>
      </c>
      <c r="D71" s="75"/>
      <c r="F71" s="42">
        <v>10</v>
      </c>
      <c r="G71" s="24">
        <v>0.58601800000000004</v>
      </c>
      <c r="H71" s="24">
        <v>0.61603200000000002</v>
      </c>
      <c r="I71" s="75"/>
      <c r="K71" s="42">
        <v>10</v>
      </c>
      <c r="L71" s="24">
        <v>0.57430499999999995</v>
      </c>
      <c r="M71" s="24">
        <v>0.57467100000000004</v>
      </c>
      <c r="N71" s="75"/>
    </row>
    <row r="72" spans="1:14">
      <c r="A72" s="42">
        <v>11</v>
      </c>
      <c r="B72" s="24">
        <v>0.633602</v>
      </c>
      <c r="C72" s="24">
        <v>0.59223999999999999</v>
      </c>
      <c r="D72" s="75"/>
      <c r="F72" s="42">
        <v>11</v>
      </c>
      <c r="G72" s="24">
        <v>0.57576899999999998</v>
      </c>
      <c r="H72" s="24">
        <v>0.59919500000000003</v>
      </c>
      <c r="I72" s="75"/>
      <c r="K72" s="42">
        <v>11</v>
      </c>
      <c r="L72" s="24">
        <v>0.57613499999999995</v>
      </c>
      <c r="M72" s="24">
        <v>0.56625199999999998</v>
      </c>
      <c r="N72" s="75"/>
    </row>
    <row r="73" spans="1:14">
      <c r="A73" s="42">
        <v>12</v>
      </c>
      <c r="B73" s="24">
        <v>0.65080499999999997</v>
      </c>
      <c r="C73" s="24">
        <v>0.63579799999999997</v>
      </c>
      <c r="D73" s="75"/>
      <c r="F73" s="42">
        <v>12</v>
      </c>
      <c r="G73" s="24">
        <v>0.64055600000000001</v>
      </c>
      <c r="H73" s="24">
        <v>0.59260599999999997</v>
      </c>
      <c r="I73" s="75"/>
      <c r="K73" s="42">
        <v>12</v>
      </c>
      <c r="L73" s="24">
        <v>0.57576899999999998</v>
      </c>
      <c r="M73" s="24">
        <v>0.57284000000000002</v>
      </c>
      <c r="N73" s="75"/>
    </row>
    <row r="89" spans="1:16">
      <c r="A89" s="42" t="s">
        <v>33</v>
      </c>
      <c r="B89" s="42" t="s">
        <v>31</v>
      </c>
      <c r="C89" s="42" t="s">
        <v>32</v>
      </c>
      <c r="F89" s="48"/>
      <c r="G89" s="51" t="s">
        <v>45</v>
      </c>
      <c r="H89" s="48" t="s">
        <v>50</v>
      </c>
      <c r="I89" s="30" t="s">
        <v>52</v>
      </c>
      <c r="L89" s="48"/>
      <c r="M89" s="51" t="s">
        <v>45</v>
      </c>
      <c r="N89" s="48" t="s">
        <v>50</v>
      </c>
      <c r="O89" s="30" t="s">
        <v>52</v>
      </c>
    </row>
    <row r="90" spans="1:16">
      <c r="A90" s="42">
        <v>0</v>
      </c>
      <c r="B90" s="24">
        <v>0.56552000000000002</v>
      </c>
      <c r="C90" s="24">
        <v>0.56552000000000002</v>
      </c>
      <c r="D90" s="75" t="s">
        <v>27</v>
      </c>
      <c r="F90" s="48">
        <v>0</v>
      </c>
      <c r="G90" s="24">
        <v>0.56552000000000002</v>
      </c>
      <c r="H90" s="24">
        <v>0.56552000000000002</v>
      </c>
      <c r="I90" s="24">
        <v>0.56552000000000002</v>
      </c>
      <c r="J90" s="75" t="s">
        <v>31</v>
      </c>
      <c r="L90" s="48">
        <v>0</v>
      </c>
      <c r="M90" s="24">
        <v>0.56552000000000002</v>
      </c>
      <c r="N90" s="24">
        <v>0.56552000000000002</v>
      </c>
      <c r="O90" s="24">
        <v>0.56552000000000002</v>
      </c>
      <c r="P90" s="75" t="s">
        <v>32</v>
      </c>
    </row>
    <row r="91" spans="1:16">
      <c r="A91" s="42">
        <v>1</v>
      </c>
      <c r="B91" s="24">
        <v>0.57101000000000002</v>
      </c>
      <c r="C91" s="24">
        <v>0.56552000000000002</v>
      </c>
      <c r="D91" s="75"/>
      <c r="F91" s="48">
        <v>1</v>
      </c>
      <c r="G91" s="24">
        <v>0.571376</v>
      </c>
      <c r="H91" s="24">
        <v>0.56844799999999995</v>
      </c>
      <c r="I91" s="24">
        <v>0.56552000000000002</v>
      </c>
      <c r="J91" s="75"/>
      <c r="L91" s="48">
        <v>1</v>
      </c>
      <c r="M91" s="24">
        <v>0.569546</v>
      </c>
      <c r="N91" s="24">
        <v>0.56991199999999997</v>
      </c>
      <c r="O91" s="24">
        <v>0.56552000000000002</v>
      </c>
      <c r="P91" s="75"/>
    </row>
    <row r="92" spans="1:16">
      <c r="A92" s="42">
        <v>2</v>
      </c>
      <c r="B92" s="24">
        <v>0.56442199999999998</v>
      </c>
      <c r="C92" s="24">
        <v>0.56698400000000004</v>
      </c>
      <c r="D92" s="75"/>
      <c r="F92" s="48">
        <v>2</v>
      </c>
      <c r="G92" s="24">
        <v>0.57284000000000002</v>
      </c>
      <c r="H92" s="24">
        <v>0.56259199999999998</v>
      </c>
      <c r="I92" s="24">
        <v>0.56552000000000002</v>
      </c>
      <c r="J92" s="75"/>
      <c r="L92" s="48">
        <v>2</v>
      </c>
      <c r="M92" s="24">
        <v>0.567716</v>
      </c>
      <c r="N92" s="24">
        <v>0.56881400000000004</v>
      </c>
      <c r="O92" s="24">
        <v>0.56552000000000002</v>
      </c>
      <c r="P92" s="75"/>
    </row>
    <row r="93" spans="1:16">
      <c r="A93" s="42">
        <v>3</v>
      </c>
      <c r="B93" s="24">
        <v>0.56552000000000002</v>
      </c>
      <c r="C93" s="24">
        <v>0.565886</v>
      </c>
      <c r="D93" s="75"/>
      <c r="F93" s="48">
        <v>3</v>
      </c>
      <c r="G93" s="24">
        <v>0.575403</v>
      </c>
      <c r="H93" s="24">
        <v>0.58162499999999995</v>
      </c>
      <c r="I93" s="24">
        <v>0.56552000000000002</v>
      </c>
      <c r="J93" s="75"/>
      <c r="L93" s="48">
        <v>3</v>
      </c>
      <c r="M93" s="24">
        <v>0.58894599999999997</v>
      </c>
      <c r="N93" s="24">
        <v>0.58308899999999997</v>
      </c>
      <c r="O93" s="24">
        <v>0.56552000000000002</v>
      </c>
      <c r="P93" s="75"/>
    </row>
    <row r="94" spans="1:16">
      <c r="A94" s="42">
        <v>4</v>
      </c>
      <c r="B94" s="24">
        <v>0.57101000000000002</v>
      </c>
      <c r="C94" s="24">
        <v>0.569546</v>
      </c>
      <c r="D94" s="75"/>
      <c r="F94" s="48">
        <v>4</v>
      </c>
      <c r="G94" s="24">
        <v>0.58235700000000001</v>
      </c>
      <c r="H94" s="24">
        <v>0.58418700000000001</v>
      </c>
      <c r="I94" s="24">
        <v>0.56552000000000002</v>
      </c>
      <c r="J94" s="75"/>
      <c r="L94" s="48">
        <v>4</v>
      </c>
      <c r="M94" s="24">
        <v>0.60175699999999999</v>
      </c>
      <c r="N94" s="24">
        <v>0.60651500000000003</v>
      </c>
      <c r="O94" s="24">
        <v>0.56552000000000002</v>
      </c>
      <c r="P94" s="75"/>
    </row>
    <row r="95" spans="1:16">
      <c r="A95" s="42">
        <v>5</v>
      </c>
      <c r="B95" s="24">
        <v>0.57869700000000002</v>
      </c>
      <c r="C95" s="24">
        <v>0.57284000000000002</v>
      </c>
      <c r="D95" s="75"/>
      <c r="F95" s="48">
        <v>5</v>
      </c>
      <c r="G95" s="24">
        <v>0.61749600000000004</v>
      </c>
      <c r="H95" s="24">
        <v>0.60614900000000005</v>
      </c>
      <c r="I95" s="24">
        <v>0.56552000000000002</v>
      </c>
      <c r="J95" s="75"/>
      <c r="L95" s="48">
        <v>5</v>
      </c>
      <c r="M95" s="24">
        <v>0.61712999999999996</v>
      </c>
      <c r="N95" s="24">
        <v>0.61786200000000002</v>
      </c>
      <c r="O95" s="24">
        <v>0.56552000000000002</v>
      </c>
      <c r="P95" s="75"/>
    </row>
    <row r="96" spans="1:16">
      <c r="A96" s="42">
        <v>6</v>
      </c>
      <c r="B96" s="24">
        <v>0.569546</v>
      </c>
      <c r="C96" s="24">
        <v>0.51281100000000002</v>
      </c>
      <c r="D96" s="75"/>
      <c r="F96" s="48">
        <v>6</v>
      </c>
      <c r="G96" s="24">
        <v>0.61493399999999998</v>
      </c>
      <c r="H96" s="24">
        <v>0.618228</v>
      </c>
      <c r="I96" s="24">
        <v>0.56552000000000002</v>
      </c>
      <c r="J96" s="75"/>
      <c r="L96" s="48">
        <v>6</v>
      </c>
      <c r="M96" s="24">
        <v>0.620425</v>
      </c>
      <c r="N96" s="24">
        <v>0.61090800000000001</v>
      </c>
      <c r="O96" s="24">
        <v>0.56552000000000002</v>
      </c>
      <c r="P96" s="75"/>
    </row>
    <row r="97" spans="1:16">
      <c r="A97" s="42">
        <v>7</v>
      </c>
      <c r="B97" s="24">
        <v>0.567716</v>
      </c>
      <c r="C97" s="24">
        <v>0.51207899999999995</v>
      </c>
      <c r="D97" s="75"/>
      <c r="F97" s="48">
        <v>7</v>
      </c>
      <c r="G97" s="24">
        <v>0.62628099999999998</v>
      </c>
      <c r="H97" s="24">
        <v>0.61493399999999998</v>
      </c>
      <c r="I97" s="24">
        <v>0.56552000000000002</v>
      </c>
      <c r="J97" s="75"/>
      <c r="L97" s="48">
        <v>7</v>
      </c>
      <c r="M97" s="24">
        <v>0.633602</v>
      </c>
      <c r="N97" s="24">
        <v>0.61786200000000002</v>
      </c>
      <c r="O97" s="24">
        <v>0.56552000000000002</v>
      </c>
      <c r="P97" s="75"/>
    </row>
    <row r="98" spans="1:16">
      <c r="A98" s="42">
        <v>8</v>
      </c>
      <c r="B98" s="24">
        <v>0.56515400000000005</v>
      </c>
      <c r="C98" s="24">
        <v>0.52562200000000003</v>
      </c>
      <c r="D98" s="75"/>
      <c r="F98" s="48">
        <v>8</v>
      </c>
      <c r="G98" s="24">
        <v>0.61932699999999996</v>
      </c>
      <c r="H98" s="24">
        <v>0.60834600000000005</v>
      </c>
      <c r="I98" s="24">
        <v>0.58089299999999999</v>
      </c>
      <c r="J98" s="75"/>
      <c r="L98" s="48">
        <v>8</v>
      </c>
      <c r="M98" s="24">
        <v>0.62847699999999995</v>
      </c>
      <c r="N98" s="24">
        <v>0.620425</v>
      </c>
      <c r="O98" s="24">
        <v>0.57906299999999999</v>
      </c>
      <c r="P98" s="75"/>
    </row>
    <row r="99" spans="1:16">
      <c r="A99" s="42">
        <v>9</v>
      </c>
      <c r="B99" s="24">
        <v>0.56552000000000002</v>
      </c>
      <c r="C99" s="24">
        <v>0.488653</v>
      </c>
      <c r="D99" s="75"/>
      <c r="F99" s="48">
        <v>9</v>
      </c>
      <c r="G99" s="24">
        <v>0.63140600000000002</v>
      </c>
      <c r="H99" s="24">
        <v>0.59480200000000005</v>
      </c>
      <c r="I99" s="24">
        <v>0.59077599999999997</v>
      </c>
      <c r="J99" s="75"/>
      <c r="L99" s="48">
        <v>9</v>
      </c>
      <c r="M99" s="24">
        <v>0.62664699999999995</v>
      </c>
      <c r="N99" s="24">
        <v>0.61712999999999996</v>
      </c>
      <c r="O99" s="24">
        <v>0.58491899999999997</v>
      </c>
      <c r="P99" s="75"/>
    </row>
    <row r="100" spans="1:16">
      <c r="A100" s="42">
        <v>10</v>
      </c>
      <c r="B100" s="24">
        <v>0.56552000000000002</v>
      </c>
      <c r="C100" s="24">
        <v>0.48243000000000003</v>
      </c>
      <c r="D100" s="75"/>
      <c r="F100" s="48">
        <v>10</v>
      </c>
      <c r="G100" s="24">
        <v>0.64128799999999997</v>
      </c>
      <c r="H100" s="24">
        <v>0.59333800000000003</v>
      </c>
      <c r="I100" s="24">
        <v>0.60505100000000001</v>
      </c>
      <c r="J100" s="75"/>
      <c r="L100" s="48">
        <v>10</v>
      </c>
      <c r="M100" s="24">
        <v>0.63250399999999996</v>
      </c>
      <c r="N100" s="24">
        <v>0.62005900000000003</v>
      </c>
      <c r="O100" s="24">
        <v>0.59553400000000001</v>
      </c>
      <c r="P100" s="75"/>
    </row>
    <row r="101" spans="1:16">
      <c r="A101" s="42">
        <v>11</v>
      </c>
      <c r="B101" s="24">
        <v>0.56552000000000002</v>
      </c>
      <c r="C101" s="24">
        <v>0.48169800000000002</v>
      </c>
      <c r="D101" s="75"/>
      <c r="F101" s="48">
        <v>11</v>
      </c>
      <c r="G101" s="24">
        <v>0.65080499999999997</v>
      </c>
      <c r="H101" s="24">
        <v>0.62554900000000002</v>
      </c>
      <c r="I101" s="24">
        <v>0.64787700000000004</v>
      </c>
      <c r="J101" s="75"/>
      <c r="L101" s="48">
        <v>11</v>
      </c>
      <c r="M101" s="24">
        <v>0.63689600000000002</v>
      </c>
      <c r="N101" s="24">
        <v>0.62884300000000004</v>
      </c>
      <c r="O101" s="24">
        <v>0.64055600000000001</v>
      </c>
      <c r="P101" s="75"/>
    </row>
    <row r="102" spans="1:16">
      <c r="A102" s="42">
        <v>12</v>
      </c>
      <c r="B102" s="24">
        <v>0.56552000000000002</v>
      </c>
      <c r="C102" s="24">
        <v>0.48389500000000002</v>
      </c>
      <c r="D102" s="75"/>
      <c r="F102" s="48">
        <v>12</v>
      </c>
      <c r="G102" s="24">
        <v>0.65190300000000001</v>
      </c>
      <c r="H102" s="24">
        <v>0.63762799999999997</v>
      </c>
      <c r="I102" s="24">
        <v>0.65739400000000003</v>
      </c>
      <c r="J102" s="75"/>
      <c r="L102" s="48">
        <v>12</v>
      </c>
      <c r="M102" s="24">
        <v>0.64019000000000004</v>
      </c>
      <c r="N102" s="24">
        <v>0.63872600000000002</v>
      </c>
      <c r="O102" s="24">
        <v>0.66800899999999996</v>
      </c>
      <c r="P102" s="75"/>
    </row>
    <row r="121" spans="1:12">
      <c r="A121" s="52" t="s">
        <v>33</v>
      </c>
      <c r="B121" s="52" t="s">
        <v>16</v>
      </c>
      <c r="C121" s="52" t="s">
        <v>45</v>
      </c>
      <c r="D121" s="52" t="s">
        <v>46</v>
      </c>
      <c r="E121" s="52" t="s">
        <v>47</v>
      </c>
      <c r="F121" s="52" t="s">
        <v>48</v>
      </c>
      <c r="G121" s="52" t="s">
        <v>49</v>
      </c>
      <c r="H121" s="52" t="s">
        <v>50</v>
      </c>
      <c r="I121" s="52" t="s">
        <v>51</v>
      </c>
      <c r="J121" s="52" t="s">
        <v>55</v>
      </c>
      <c r="K121" s="52" t="s">
        <v>52</v>
      </c>
    </row>
    <row r="122" spans="1:12">
      <c r="A122" s="52">
        <v>0</v>
      </c>
      <c r="B122" s="51">
        <v>0.56552000000000002</v>
      </c>
      <c r="C122" s="51">
        <v>0.56552000000000002</v>
      </c>
      <c r="D122" s="51">
        <v>0.56552000000000002</v>
      </c>
      <c r="E122" s="51">
        <v>0.56552000000000002</v>
      </c>
      <c r="F122" s="51">
        <v>0.56552000000000002</v>
      </c>
      <c r="G122" s="51">
        <v>0.56552000000000002</v>
      </c>
      <c r="H122" s="51">
        <v>0.56552000000000002</v>
      </c>
      <c r="I122" s="51">
        <v>0.56552000000000002</v>
      </c>
      <c r="J122" s="51">
        <v>0.56552000000000002</v>
      </c>
      <c r="K122" s="51">
        <v>0.56552000000000002</v>
      </c>
      <c r="L122" s="75" t="s">
        <v>31</v>
      </c>
    </row>
    <row r="123" spans="1:12">
      <c r="A123" s="52">
        <v>1</v>
      </c>
      <c r="B123" s="51">
        <v>0.57064400000000004</v>
      </c>
      <c r="C123" s="51">
        <v>0.571376</v>
      </c>
      <c r="D123" s="51">
        <v>0.55234300000000003</v>
      </c>
      <c r="E123" s="51">
        <v>0.57686700000000002</v>
      </c>
      <c r="F123" s="51">
        <v>0.58931199999999995</v>
      </c>
      <c r="G123" s="51">
        <v>0.56552000000000002</v>
      </c>
      <c r="H123" s="51">
        <v>0.56844799999999995</v>
      </c>
      <c r="I123" s="51">
        <v>0.56076099999999995</v>
      </c>
      <c r="J123" s="51">
        <v>0.57101000000000002</v>
      </c>
      <c r="K123" s="51">
        <v>0.56552000000000002</v>
      </c>
      <c r="L123" s="75"/>
    </row>
    <row r="124" spans="1:12">
      <c r="A124" s="52">
        <v>2</v>
      </c>
      <c r="B124" s="51">
        <v>0.58382100000000003</v>
      </c>
      <c r="C124" s="51">
        <v>0.57284000000000002</v>
      </c>
      <c r="D124" s="51">
        <v>0.58235700000000001</v>
      </c>
      <c r="E124" s="51">
        <v>0.58089299999999999</v>
      </c>
      <c r="F124" s="51">
        <v>0.60907800000000001</v>
      </c>
      <c r="G124" s="51">
        <v>0.54758399999999996</v>
      </c>
      <c r="H124" s="51">
        <v>0.56259199999999998</v>
      </c>
      <c r="I124" s="51">
        <v>0.57430499999999995</v>
      </c>
      <c r="J124" s="51">
        <v>0.56442199999999998</v>
      </c>
      <c r="K124" s="51">
        <v>0.56552000000000002</v>
      </c>
      <c r="L124" s="75"/>
    </row>
    <row r="125" spans="1:12">
      <c r="A125" s="52">
        <v>3</v>
      </c>
      <c r="B125" s="51">
        <v>0.60029299999999997</v>
      </c>
      <c r="C125" s="51">
        <v>0.575403</v>
      </c>
      <c r="D125" s="51">
        <v>0.57796499999999995</v>
      </c>
      <c r="E125" s="51">
        <v>0.55161099999999996</v>
      </c>
      <c r="F125" s="51">
        <v>0.63030699999999995</v>
      </c>
      <c r="G125" s="51">
        <v>0.53330900000000003</v>
      </c>
      <c r="H125" s="51">
        <v>0.58162499999999995</v>
      </c>
      <c r="I125" s="51">
        <v>0.58162499999999995</v>
      </c>
      <c r="J125" s="51">
        <v>0.56552000000000002</v>
      </c>
      <c r="K125" s="51">
        <v>0.56552000000000002</v>
      </c>
      <c r="L125" s="75"/>
    </row>
    <row r="126" spans="1:12">
      <c r="A126" s="52">
        <v>4</v>
      </c>
      <c r="B126" s="51">
        <v>0.60065900000000005</v>
      </c>
      <c r="C126" s="51">
        <v>0.58235700000000001</v>
      </c>
      <c r="D126" s="51">
        <v>0.56039499999999998</v>
      </c>
      <c r="E126" s="51">
        <v>0.556369</v>
      </c>
      <c r="F126" s="51">
        <v>0.60322100000000001</v>
      </c>
      <c r="G126" s="51">
        <v>0.55783300000000002</v>
      </c>
      <c r="H126" s="51">
        <v>0.58418700000000001</v>
      </c>
      <c r="I126" s="51">
        <v>0.58565199999999995</v>
      </c>
      <c r="J126" s="51">
        <v>0.57101000000000002</v>
      </c>
      <c r="K126" s="51">
        <v>0.56552000000000002</v>
      </c>
      <c r="L126" s="75"/>
    </row>
    <row r="127" spans="1:12">
      <c r="A127" s="52">
        <v>5</v>
      </c>
      <c r="B127" s="51">
        <v>0.61127399999999998</v>
      </c>
      <c r="C127" s="51">
        <v>0.61749600000000004</v>
      </c>
      <c r="D127" s="51">
        <v>0.56698400000000004</v>
      </c>
      <c r="E127" s="51">
        <v>0.58455299999999999</v>
      </c>
      <c r="F127" s="51">
        <v>0.614568</v>
      </c>
      <c r="G127" s="51">
        <v>0.56259199999999998</v>
      </c>
      <c r="H127" s="51">
        <v>0.60614900000000005</v>
      </c>
      <c r="I127" s="51">
        <v>0.57796499999999995</v>
      </c>
      <c r="J127" s="51">
        <v>0.57869700000000002</v>
      </c>
      <c r="K127" s="51">
        <v>0.56552000000000002</v>
      </c>
      <c r="L127" s="75"/>
    </row>
    <row r="128" spans="1:12">
      <c r="A128" s="52">
        <v>6</v>
      </c>
      <c r="B128" s="51">
        <v>0.60980999999999996</v>
      </c>
      <c r="C128" s="51">
        <v>0.61493399999999998</v>
      </c>
      <c r="D128" s="51">
        <v>0.58674999999999999</v>
      </c>
      <c r="E128" s="51">
        <v>0.60212299999999996</v>
      </c>
      <c r="F128" s="51">
        <v>0.61603200000000002</v>
      </c>
      <c r="G128" s="51">
        <v>0.57833100000000004</v>
      </c>
      <c r="H128" s="51">
        <v>0.618228</v>
      </c>
      <c r="I128" s="51">
        <v>0.57357199999999997</v>
      </c>
      <c r="J128" s="51">
        <v>0.569546</v>
      </c>
      <c r="K128" s="51">
        <v>0.56552000000000002</v>
      </c>
      <c r="L128" s="75"/>
    </row>
    <row r="129" spans="1:12">
      <c r="A129" s="52">
        <v>7</v>
      </c>
      <c r="B129" s="51">
        <v>0.62335300000000005</v>
      </c>
      <c r="C129" s="51">
        <v>0.62628099999999998</v>
      </c>
      <c r="D129" s="51">
        <v>0.571376</v>
      </c>
      <c r="E129" s="51">
        <v>0.59297200000000005</v>
      </c>
      <c r="F129" s="51">
        <v>0.61676399999999998</v>
      </c>
      <c r="G129" s="51">
        <v>0.57393899999999998</v>
      </c>
      <c r="H129" s="51">
        <v>0.61493399999999998</v>
      </c>
      <c r="I129" s="51">
        <v>0.57686700000000002</v>
      </c>
      <c r="J129" s="51">
        <v>0.567716</v>
      </c>
      <c r="K129" s="51">
        <v>0.56552000000000002</v>
      </c>
      <c r="L129" s="75"/>
    </row>
    <row r="130" spans="1:12">
      <c r="A130" s="52">
        <v>8</v>
      </c>
      <c r="B130" s="51">
        <v>0.61127399999999998</v>
      </c>
      <c r="C130" s="51">
        <v>0.61932699999999996</v>
      </c>
      <c r="D130" s="51">
        <v>0.59297200000000005</v>
      </c>
      <c r="E130" s="51">
        <v>0.614568</v>
      </c>
      <c r="F130" s="51">
        <v>0.625915</v>
      </c>
      <c r="G130" s="51">
        <v>0.57869700000000002</v>
      </c>
      <c r="H130" s="51">
        <v>0.60834600000000005</v>
      </c>
      <c r="I130" s="51">
        <v>0.577233</v>
      </c>
      <c r="J130" s="51">
        <v>0.56515400000000005</v>
      </c>
      <c r="K130" s="51">
        <v>0.58089299999999999</v>
      </c>
      <c r="L130" s="75"/>
    </row>
    <row r="131" spans="1:12">
      <c r="A131" s="52">
        <v>9</v>
      </c>
      <c r="B131" s="51">
        <v>0.60944399999999999</v>
      </c>
      <c r="C131" s="51">
        <v>0.63140600000000002</v>
      </c>
      <c r="D131" s="51">
        <v>0.59443599999999996</v>
      </c>
      <c r="E131" s="51">
        <v>0.61237200000000003</v>
      </c>
      <c r="F131" s="51">
        <v>0.61969300000000005</v>
      </c>
      <c r="G131" s="51">
        <v>0.57284000000000002</v>
      </c>
      <c r="H131" s="51">
        <v>0.59480200000000005</v>
      </c>
      <c r="I131" s="51">
        <v>0.57686700000000002</v>
      </c>
      <c r="J131" s="51">
        <v>0.56552000000000002</v>
      </c>
      <c r="K131" s="51">
        <v>0.59077599999999997</v>
      </c>
      <c r="L131" s="75"/>
    </row>
    <row r="132" spans="1:12">
      <c r="A132" s="52">
        <v>10</v>
      </c>
      <c r="B132" s="51">
        <v>0.61712999999999996</v>
      </c>
      <c r="C132" s="51">
        <v>0.64128799999999997</v>
      </c>
      <c r="D132" s="51">
        <v>0.59406999999999999</v>
      </c>
      <c r="E132" s="51">
        <v>0.63945799999999997</v>
      </c>
      <c r="F132" s="51">
        <v>0.61749600000000004</v>
      </c>
      <c r="G132" s="51">
        <v>0.58601800000000004</v>
      </c>
      <c r="H132" s="51">
        <v>0.59333800000000003</v>
      </c>
      <c r="I132" s="51">
        <v>0.57430499999999995</v>
      </c>
      <c r="J132" s="51">
        <v>0.56552000000000002</v>
      </c>
      <c r="K132" s="51">
        <v>0.60505100000000001</v>
      </c>
      <c r="L132" s="75"/>
    </row>
    <row r="133" spans="1:12">
      <c r="A133" s="52">
        <v>11</v>
      </c>
      <c r="B133" s="51">
        <v>0.62811099999999997</v>
      </c>
      <c r="C133" s="51">
        <v>0.65080499999999997</v>
      </c>
      <c r="D133" s="51">
        <v>0.60212299999999996</v>
      </c>
      <c r="E133" s="51">
        <v>0.631772</v>
      </c>
      <c r="F133" s="51">
        <v>0.633602</v>
      </c>
      <c r="G133" s="51">
        <v>0.57576899999999998</v>
      </c>
      <c r="H133" s="51">
        <v>0.62554900000000002</v>
      </c>
      <c r="I133" s="51">
        <v>0.57613499999999995</v>
      </c>
      <c r="J133" s="51">
        <v>0.56552000000000002</v>
      </c>
      <c r="K133" s="51">
        <v>0.64787700000000004</v>
      </c>
      <c r="L133" s="75"/>
    </row>
    <row r="134" spans="1:12">
      <c r="A134" s="52">
        <v>12</v>
      </c>
      <c r="B134" s="51">
        <v>0.62554900000000002</v>
      </c>
      <c r="C134" s="51">
        <v>0.65190300000000001</v>
      </c>
      <c r="D134" s="51">
        <v>0.618228</v>
      </c>
      <c r="E134" s="51">
        <v>0.64421700000000004</v>
      </c>
      <c r="F134" s="51">
        <v>0.65080499999999997</v>
      </c>
      <c r="G134" s="51">
        <v>0.64055600000000001</v>
      </c>
      <c r="H134" s="51">
        <v>0.63762799999999997</v>
      </c>
      <c r="I134" s="51">
        <v>0.57576899999999998</v>
      </c>
      <c r="J134" s="51">
        <v>0.56552000000000002</v>
      </c>
      <c r="K134" s="51">
        <v>0.65739400000000003</v>
      </c>
      <c r="L134" s="75"/>
    </row>
    <row r="137" spans="1:12">
      <c r="A137" s="52" t="s">
        <v>33</v>
      </c>
      <c r="B137" s="52" t="s">
        <v>16</v>
      </c>
      <c r="C137" s="52" t="s">
        <v>45</v>
      </c>
      <c r="D137" s="52" t="s">
        <v>46</v>
      </c>
      <c r="E137" s="52" t="s">
        <v>47</v>
      </c>
      <c r="F137" s="52" t="s">
        <v>48</v>
      </c>
      <c r="G137" s="52" t="s">
        <v>49</v>
      </c>
      <c r="H137" s="52" t="s">
        <v>50</v>
      </c>
      <c r="I137" s="52" t="s">
        <v>51</v>
      </c>
      <c r="J137" s="52" t="s">
        <v>55</v>
      </c>
      <c r="K137" s="52" t="s">
        <v>52</v>
      </c>
    </row>
    <row r="138" spans="1:12">
      <c r="A138" s="52">
        <v>0</v>
      </c>
      <c r="B138" s="24">
        <v>0.56552000000000002</v>
      </c>
      <c r="C138" s="24">
        <v>0.56552000000000002</v>
      </c>
      <c r="D138" s="24">
        <v>0.56552000000000002</v>
      </c>
      <c r="E138" s="24">
        <v>0.56552000000000002</v>
      </c>
      <c r="F138" s="24">
        <v>0.56552000000000002</v>
      </c>
      <c r="G138" s="24">
        <v>0.56552000000000002</v>
      </c>
      <c r="H138" s="24">
        <v>0.56552000000000002</v>
      </c>
      <c r="I138" s="24">
        <v>0.56552000000000002</v>
      </c>
      <c r="J138" s="24">
        <v>0.56552000000000002</v>
      </c>
      <c r="K138" s="24">
        <v>0.56552000000000002</v>
      </c>
      <c r="L138" s="75" t="s">
        <v>32</v>
      </c>
    </row>
    <row r="139" spans="1:12">
      <c r="A139" s="52">
        <v>1</v>
      </c>
      <c r="B139" s="24">
        <v>0.56844799999999995</v>
      </c>
      <c r="C139" s="24">
        <v>0.569546</v>
      </c>
      <c r="D139" s="24">
        <v>0.53916500000000001</v>
      </c>
      <c r="E139" s="24">
        <v>0.57357199999999997</v>
      </c>
      <c r="F139" s="24">
        <v>0.58748199999999995</v>
      </c>
      <c r="G139" s="24">
        <v>0.56295799999999996</v>
      </c>
      <c r="H139" s="24">
        <v>0.56991199999999997</v>
      </c>
      <c r="I139" s="24">
        <v>0.56698400000000004</v>
      </c>
      <c r="J139" s="24">
        <v>0.56552000000000002</v>
      </c>
      <c r="K139" s="24">
        <v>0.56552000000000002</v>
      </c>
      <c r="L139" s="75"/>
    </row>
    <row r="140" spans="1:12">
      <c r="A140" s="52">
        <v>2</v>
      </c>
      <c r="B140" s="24">
        <v>0.57796499999999995</v>
      </c>
      <c r="C140" s="24">
        <v>0.567716</v>
      </c>
      <c r="D140" s="24">
        <v>0.53074699999999997</v>
      </c>
      <c r="E140" s="24">
        <v>0.57686700000000002</v>
      </c>
      <c r="F140" s="24">
        <v>0.60724699999999998</v>
      </c>
      <c r="G140" s="24">
        <v>0.52928299999999995</v>
      </c>
      <c r="H140" s="24">
        <v>0.56881400000000004</v>
      </c>
      <c r="I140" s="24">
        <v>0.57430499999999995</v>
      </c>
      <c r="J140" s="24">
        <v>0.56698400000000004</v>
      </c>
      <c r="K140" s="24">
        <v>0.56552000000000002</v>
      </c>
      <c r="L140" s="75"/>
    </row>
    <row r="141" spans="1:12">
      <c r="A141" s="52">
        <v>3</v>
      </c>
      <c r="B141" s="24">
        <v>0.59516800000000003</v>
      </c>
      <c r="C141" s="24">
        <v>0.58894599999999997</v>
      </c>
      <c r="D141" s="24">
        <v>0.554539</v>
      </c>
      <c r="E141" s="24">
        <v>0.55307499999999998</v>
      </c>
      <c r="F141" s="24">
        <v>0.620425</v>
      </c>
      <c r="G141" s="24">
        <v>0.54904799999999998</v>
      </c>
      <c r="H141" s="24">
        <v>0.58308899999999997</v>
      </c>
      <c r="I141" s="24">
        <v>0.57979499999999995</v>
      </c>
      <c r="J141" s="24">
        <v>0.565886</v>
      </c>
      <c r="K141" s="24">
        <v>0.56552000000000002</v>
      </c>
      <c r="L141" s="75"/>
    </row>
    <row r="142" spans="1:12">
      <c r="A142" s="52">
        <v>4</v>
      </c>
      <c r="B142" s="24">
        <v>0.58565199999999995</v>
      </c>
      <c r="C142" s="24">
        <v>0.60175699999999999</v>
      </c>
      <c r="D142" s="24">
        <v>0.439971</v>
      </c>
      <c r="E142" s="24">
        <v>0.569546</v>
      </c>
      <c r="F142" s="24">
        <v>0.60468500000000003</v>
      </c>
      <c r="G142" s="24">
        <v>0.52964900000000004</v>
      </c>
      <c r="H142" s="24">
        <v>0.60651500000000003</v>
      </c>
      <c r="I142" s="24">
        <v>0.571376</v>
      </c>
      <c r="J142" s="24">
        <v>0.569546</v>
      </c>
      <c r="K142" s="24">
        <v>0.56552000000000002</v>
      </c>
      <c r="L142" s="75"/>
    </row>
    <row r="143" spans="1:12">
      <c r="A143" s="52">
        <v>5</v>
      </c>
      <c r="B143" s="24">
        <v>0.59882899999999994</v>
      </c>
      <c r="C143" s="24">
        <v>0.61712999999999996</v>
      </c>
      <c r="D143" s="24">
        <v>0.43447999999999998</v>
      </c>
      <c r="E143" s="24">
        <v>0.470717</v>
      </c>
      <c r="F143" s="24">
        <v>0.58199100000000004</v>
      </c>
      <c r="G143" s="24">
        <v>0.46559299999999998</v>
      </c>
      <c r="H143" s="24">
        <v>0.61786200000000002</v>
      </c>
      <c r="I143" s="24">
        <v>0.57906299999999999</v>
      </c>
      <c r="J143" s="24">
        <v>0.57284000000000002</v>
      </c>
      <c r="K143" s="24">
        <v>0.56552000000000002</v>
      </c>
      <c r="L143" s="75"/>
    </row>
    <row r="144" spans="1:12">
      <c r="A144" s="52">
        <v>6</v>
      </c>
      <c r="B144" s="24">
        <v>0.59626599999999996</v>
      </c>
      <c r="C144" s="24">
        <v>0.620425</v>
      </c>
      <c r="D144" s="24">
        <v>0.43447999999999998</v>
      </c>
      <c r="E144" s="24">
        <v>0.453148</v>
      </c>
      <c r="F144" s="24">
        <v>0.47327999999999998</v>
      </c>
      <c r="G144" s="24">
        <v>0.58821400000000001</v>
      </c>
      <c r="H144" s="24">
        <v>0.61090800000000001</v>
      </c>
      <c r="I144" s="24">
        <v>0.57210799999999995</v>
      </c>
      <c r="J144" s="24">
        <v>0.51281100000000002</v>
      </c>
      <c r="K144" s="24">
        <v>0.56552000000000002</v>
      </c>
      <c r="L144" s="75"/>
    </row>
    <row r="145" spans="1:12">
      <c r="A145" s="52">
        <v>7</v>
      </c>
      <c r="B145" s="24">
        <v>0.59370400000000001</v>
      </c>
      <c r="C145" s="24">
        <v>0.633602</v>
      </c>
      <c r="D145" s="24">
        <v>0.58345499999999995</v>
      </c>
      <c r="E145" s="24">
        <v>0.45497799999999999</v>
      </c>
      <c r="F145" s="24">
        <v>0.46486100000000002</v>
      </c>
      <c r="G145" s="24">
        <v>0.58857999999999999</v>
      </c>
      <c r="H145" s="24">
        <v>0.61786200000000002</v>
      </c>
      <c r="I145" s="24">
        <v>0.56625199999999998</v>
      </c>
      <c r="J145" s="24">
        <v>0.51207899999999995</v>
      </c>
      <c r="K145" s="24">
        <v>0.56552000000000002</v>
      </c>
      <c r="L145" s="75"/>
    </row>
    <row r="146" spans="1:12">
      <c r="A146" s="52">
        <v>8</v>
      </c>
      <c r="B146" s="24">
        <v>0.58821400000000001</v>
      </c>
      <c r="C146" s="24">
        <v>0.62847699999999995</v>
      </c>
      <c r="D146" s="24">
        <v>0.60139100000000001</v>
      </c>
      <c r="E146" s="24">
        <v>0.51573899999999995</v>
      </c>
      <c r="F146" s="24">
        <v>0.51098100000000002</v>
      </c>
      <c r="G146" s="24">
        <v>0.61420200000000003</v>
      </c>
      <c r="H146" s="24">
        <v>0.620425</v>
      </c>
      <c r="I146" s="24">
        <v>0.57650100000000004</v>
      </c>
      <c r="J146" s="24">
        <v>0.52562200000000003</v>
      </c>
      <c r="K146" s="24">
        <v>0.57906299999999999</v>
      </c>
      <c r="L146" s="75"/>
    </row>
    <row r="147" spans="1:12">
      <c r="A147" s="52">
        <v>9</v>
      </c>
      <c r="B147" s="24">
        <v>0.59846299999999997</v>
      </c>
      <c r="C147" s="24">
        <v>0.62664699999999995</v>
      </c>
      <c r="D147" s="24">
        <v>0.44289899999999999</v>
      </c>
      <c r="E147" s="24">
        <v>0.51939999999999997</v>
      </c>
      <c r="F147" s="24">
        <v>0.53623699999999996</v>
      </c>
      <c r="G147" s="24">
        <v>0.60614900000000005</v>
      </c>
      <c r="H147" s="24">
        <v>0.61712999999999996</v>
      </c>
      <c r="I147" s="24">
        <v>0.57503700000000002</v>
      </c>
      <c r="J147" s="24">
        <v>0.488653</v>
      </c>
      <c r="K147" s="24">
        <v>0.58491899999999997</v>
      </c>
      <c r="L147" s="75"/>
    </row>
    <row r="148" spans="1:12">
      <c r="A148" s="52">
        <v>10</v>
      </c>
      <c r="B148" s="24">
        <v>0.60212299999999996</v>
      </c>
      <c r="C148" s="24">
        <v>0.63250399999999996</v>
      </c>
      <c r="D148" s="24">
        <v>0.62115699999999996</v>
      </c>
      <c r="E148" s="24">
        <v>0.49194700000000002</v>
      </c>
      <c r="F148" s="24">
        <v>0.61712999999999996</v>
      </c>
      <c r="G148" s="24">
        <v>0.61603200000000002</v>
      </c>
      <c r="H148" s="24">
        <v>0.62005900000000003</v>
      </c>
      <c r="I148" s="24">
        <v>0.57467100000000004</v>
      </c>
      <c r="J148" s="24">
        <v>0.48243000000000003</v>
      </c>
      <c r="K148" s="24">
        <v>0.59553400000000001</v>
      </c>
      <c r="L148" s="75"/>
    </row>
    <row r="149" spans="1:12">
      <c r="A149" s="52">
        <v>11</v>
      </c>
      <c r="B149" s="24">
        <v>0.61127399999999998</v>
      </c>
      <c r="C149" s="24">
        <v>0.63689600000000002</v>
      </c>
      <c r="D149" s="24">
        <v>0.46486100000000002</v>
      </c>
      <c r="E149" s="24">
        <v>0.50073199999999995</v>
      </c>
      <c r="F149" s="24">
        <v>0.59223999999999999</v>
      </c>
      <c r="G149" s="24">
        <v>0.59919500000000003</v>
      </c>
      <c r="H149" s="24">
        <v>0.62884300000000004</v>
      </c>
      <c r="I149" s="24">
        <v>0.56625199999999998</v>
      </c>
      <c r="J149" s="24">
        <v>0.48169800000000002</v>
      </c>
      <c r="K149" s="24">
        <v>0.64055600000000001</v>
      </c>
      <c r="L149" s="75"/>
    </row>
    <row r="150" spans="1:12">
      <c r="A150" s="52">
        <v>12</v>
      </c>
      <c r="B150" s="24">
        <v>0.614568</v>
      </c>
      <c r="C150" s="24">
        <v>0.64019000000000004</v>
      </c>
      <c r="D150" s="24">
        <v>0.612738</v>
      </c>
      <c r="E150" s="24">
        <v>0.51390899999999995</v>
      </c>
      <c r="F150" s="24">
        <v>0.63579799999999997</v>
      </c>
      <c r="G150" s="24">
        <v>0.59260599999999997</v>
      </c>
      <c r="H150" s="24">
        <v>0.63872600000000002</v>
      </c>
      <c r="I150" s="24">
        <v>0.57284000000000002</v>
      </c>
      <c r="J150" s="24">
        <v>0.48389500000000002</v>
      </c>
      <c r="K150" s="24">
        <v>0.66800899999999996</v>
      </c>
      <c r="L150" s="75"/>
    </row>
  </sheetData>
  <mergeCells count="14">
    <mergeCell ref="D2:D14"/>
    <mergeCell ref="I2:I14"/>
    <mergeCell ref="N2:N14"/>
    <mergeCell ref="D32:D44"/>
    <mergeCell ref="I32:I44"/>
    <mergeCell ref="N32:N44"/>
    <mergeCell ref="L122:L134"/>
    <mergeCell ref="L138:L150"/>
    <mergeCell ref="J90:J102"/>
    <mergeCell ref="P90:P102"/>
    <mergeCell ref="D61:D73"/>
    <mergeCell ref="I61:I73"/>
    <mergeCell ref="N61:N73"/>
    <mergeCell ref="D90:D10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AFD6F-4497-48FD-9845-85B93B2EF22C}">
  <dimension ref="A1:N31"/>
  <sheetViews>
    <sheetView zoomScaleNormal="100" workbookViewId="0">
      <selection activeCell="C3" sqref="C3:N3"/>
    </sheetView>
  </sheetViews>
  <sheetFormatPr defaultColWidth="8.85546875" defaultRowHeight="15"/>
  <cols>
    <col min="1" max="1" width="10.85546875" bestFit="1" customWidth="1"/>
    <col min="2" max="2" width="19.140625" bestFit="1" customWidth="1"/>
    <col min="3" max="14" width="7.42578125" bestFit="1" customWidth="1"/>
  </cols>
  <sheetData>
    <row r="1" spans="1:14">
      <c r="A1" s="52" t="s">
        <v>0</v>
      </c>
      <c r="B1" s="52"/>
      <c r="C1" s="52" t="s">
        <v>16</v>
      </c>
      <c r="D1" s="52" t="s">
        <v>45</v>
      </c>
      <c r="E1" s="52" t="s">
        <v>53</v>
      </c>
      <c r="F1" s="52" t="s">
        <v>46</v>
      </c>
      <c r="G1" s="52" t="s">
        <v>47</v>
      </c>
      <c r="H1" s="52" t="s">
        <v>48</v>
      </c>
      <c r="I1" s="52" t="s">
        <v>49</v>
      </c>
      <c r="J1" s="52" t="s">
        <v>24</v>
      </c>
      <c r="K1" s="52" t="s">
        <v>50</v>
      </c>
      <c r="L1" s="52" t="s">
        <v>51</v>
      </c>
      <c r="M1" s="52" t="s">
        <v>55</v>
      </c>
      <c r="N1" s="11" t="s">
        <v>52</v>
      </c>
    </row>
    <row r="2" spans="1:14">
      <c r="A2" s="71" t="s">
        <v>40</v>
      </c>
      <c r="B2" s="2" t="s">
        <v>1</v>
      </c>
      <c r="C2" s="2">
        <v>9984</v>
      </c>
      <c r="D2" s="2">
        <v>9984</v>
      </c>
      <c r="E2" s="2">
        <v>5376</v>
      </c>
      <c r="F2" s="2">
        <v>9984</v>
      </c>
      <c r="G2" s="2">
        <v>9984</v>
      </c>
      <c r="H2" s="2">
        <v>9984</v>
      </c>
      <c r="I2" s="2">
        <v>9984</v>
      </c>
      <c r="J2" s="2">
        <v>9984</v>
      </c>
      <c r="K2" s="2">
        <v>9984</v>
      </c>
      <c r="L2" s="2">
        <v>9984</v>
      </c>
      <c r="M2" s="2">
        <v>9984</v>
      </c>
      <c r="N2" s="3">
        <v>9984</v>
      </c>
    </row>
    <row r="3" spans="1:14">
      <c r="A3" s="73"/>
      <c r="B3" s="4" t="s">
        <v>2</v>
      </c>
      <c r="C3" s="5">
        <v>0.66620000000000001</v>
      </c>
      <c r="D3" s="5">
        <v>0.77890000000000004</v>
      </c>
      <c r="E3" s="5">
        <v>0.87749999999999995</v>
      </c>
      <c r="F3" s="5">
        <v>0.79020000000000001</v>
      </c>
      <c r="G3" s="5">
        <v>0.82010000000000005</v>
      </c>
      <c r="H3" s="5">
        <v>0.72989999999999999</v>
      </c>
      <c r="I3" s="5">
        <v>0.74609999999999999</v>
      </c>
      <c r="J3" s="5">
        <v>0.876</v>
      </c>
      <c r="K3" s="5">
        <v>0.81859999999999999</v>
      </c>
      <c r="L3" s="5">
        <v>0.82110000000000005</v>
      </c>
      <c r="M3" s="5">
        <v>0.77839999999999998</v>
      </c>
      <c r="N3" s="6">
        <v>0.80049999999999999</v>
      </c>
    </row>
    <row r="4" spans="1:14">
      <c r="A4" s="71" t="s">
        <v>3</v>
      </c>
      <c r="B4" s="2" t="s">
        <v>4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3">
        <v>0</v>
      </c>
    </row>
    <row r="5" spans="1:14">
      <c r="A5" s="73"/>
      <c r="B5" s="4" t="s">
        <v>5</v>
      </c>
      <c r="C5" s="5">
        <v>0.16669999999999999</v>
      </c>
      <c r="D5" s="5">
        <v>0.16669999999999999</v>
      </c>
      <c r="E5" s="5">
        <v>0.16669999999999999</v>
      </c>
      <c r="F5" s="5">
        <v>0.16669999999999999</v>
      </c>
      <c r="G5" s="5">
        <v>0.16669999999999999</v>
      </c>
      <c r="H5" s="5">
        <v>0.16669999999999999</v>
      </c>
      <c r="I5" s="5">
        <v>0.16669999999999999</v>
      </c>
      <c r="J5" s="5">
        <v>0.16669999999999999</v>
      </c>
      <c r="K5" s="5">
        <v>0.16669999999999999</v>
      </c>
      <c r="L5" s="5">
        <v>0.16669999999999999</v>
      </c>
      <c r="M5" s="5">
        <v>0.16669999999999999</v>
      </c>
      <c r="N5" s="6">
        <v>0.16669999999999999</v>
      </c>
    </row>
    <row r="6" spans="1:14">
      <c r="A6" s="71" t="s">
        <v>6</v>
      </c>
      <c r="B6" s="2" t="s">
        <v>4</v>
      </c>
      <c r="C6" s="2">
        <v>259</v>
      </c>
      <c r="D6" s="2">
        <v>59</v>
      </c>
      <c r="E6" s="2">
        <v>118</v>
      </c>
      <c r="F6" s="2">
        <v>289</v>
      </c>
      <c r="G6" s="2">
        <v>778</v>
      </c>
      <c r="H6" s="2">
        <v>419</v>
      </c>
      <c r="I6" s="2">
        <v>888</v>
      </c>
      <c r="J6" s="2">
        <v>2496</v>
      </c>
      <c r="K6" s="2">
        <v>389</v>
      </c>
      <c r="L6" s="49">
        <v>389</v>
      </c>
      <c r="M6" s="2">
        <v>99</v>
      </c>
      <c r="N6" s="3">
        <v>109</v>
      </c>
    </row>
    <row r="7" spans="1:14">
      <c r="A7" s="72"/>
      <c r="B7" s="52" t="s">
        <v>5</v>
      </c>
      <c r="C7" s="27">
        <v>0.70250000000000001</v>
      </c>
      <c r="D7" s="7">
        <v>0.76180000000000003</v>
      </c>
      <c r="E7" s="7">
        <v>0.86909999999999998</v>
      </c>
      <c r="F7" s="7">
        <v>0.73040000000000005</v>
      </c>
      <c r="G7" s="27">
        <v>0.87939999999999996</v>
      </c>
      <c r="H7" s="14">
        <v>0.71760000000000002</v>
      </c>
      <c r="I7" s="7">
        <v>0.72750000000000004</v>
      </c>
      <c r="J7" s="27">
        <v>0.87990000000000002</v>
      </c>
      <c r="K7" s="27">
        <v>0.83919999999999995</v>
      </c>
      <c r="L7" s="46">
        <v>0.82399999999999995</v>
      </c>
      <c r="M7" s="27">
        <v>0.79749999999999999</v>
      </c>
      <c r="N7" s="8">
        <v>0.80830000000000002</v>
      </c>
    </row>
    <row r="8" spans="1:14">
      <c r="A8" s="72"/>
      <c r="B8" s="52" t="s">
        <v>41</v>
      </c>
      <c r="C8" s="27">
        <f>C7-C3</f>
        <v>3.6299999999999999E-2</v>
      </c>
      <c r="D8" s="27">
        <f>D7-D3</f>
        <v>-1.7100000000000004E-2</v>
      </c>
      <c r="E8" s="27">
        <f t="shared" ref="E8:N8" si="0">E7-E3</f>
        <v>-8.3999999999999631E-3</v>
      </c>
      <c r="F8" s="27">
        <f t="shared" si="0"/>
        <v>-5.9799999999999964E-2</v>
      </c>
      <c r="G8" s="27">
        <f t="shared" si="0"/>
        <v>5.9299999999999908E-2</v>
      </c>
      <c r="H8" s="27">
        <f t="shared" si="0"/>
        <v>-1.2299999999999978E-2</v>
      </c>
      <c r="I8" s="27">
        <f t="shared" si="0"/>
        <v>-1.859999999999995E-2</v>
      </c>
      <c r="J8" s="27">
        <f t="shared" si="0"/>
        <v>3.9000000000000146E-3</v>
      </c>
      <c r="K8" s="27">
        <f t="shared" si="0"/>
        <v>2.0599999999999952E-2</v>
      </c>
      <c r="L8" s="27">
        <f t="shared" si="0"/>
        <v>2.8999999999999027E-3</v>
      </c>
      <c r="M8" s="27">
        <f t="shared" si="0"/>
        <v>1.9100000000000006E-2</v>
      </c>
      <c r="N8" s="47">
        <f t="shared" si="0"/>
        <v>7.8000000000000291E-3</v>
      </c>
    </row>
    <row r="9" spans="1:14">
      <c r="A9" s="73"/>
      <c r="B9" s="4" t="s">
        <v>7</v>
      </c>
      <c r="C9" s="29">
        <f>1-C6/C2</f>
        <v>0.97405849358974361</v>
      </c>
      <c r="D9" s="29">
        <f>1-D6/D2</f>
        <v>0.99409054487179482</v>
      </c>
      <c r="E9" s="29">
        <f t="shared" ref="E9:N9" si="1">1-E6/E2</f>
        <v>0.97805059523809523</v>
      </c>
      <c r="F9" s="29">
        <f t="shared" si="1"/>
        <v>0.9710536858974359</v>
      </c>
      <c r="G9" s="29">
        <f t="shared" si="1"/>
        <v>0.92207532051282048</v>
      </c>
      <c r="H9" s="15">
        <f t="shared" si="1"/>
        <v>0.95803285256410253</v>
      </c>
      <c r="I9" s="29">
        <f t="shared" si="1"/>
        <v>0.91105769230769229</v>
      </c>
      <c r="J9" s="29">
        <f t="shared" si="1"/>
        <v>0.75</v>
      </c>
      <c r="K9" s="29">
        <f t="shared" si="1"/>
        <v>0.96103766025641024</v>
      </c>
      <c r="L9" s="29">
        <f t="shared" si="1"/>
        <v>0.96103766025641024</v>
      </c>
      <c r="M9" s="29">
        <f t="shared" si="1"/>
        <v>0.99008413461538458</v>
      </c>
      <c r="N9" s="39">
        <f t="shared" si="1"/>
        <v>0.98908253205128205</v>
      </c>
    </row>
    <row r="10" spans="1:14">
      <c r="A10" s="71" t="s">
        <v>8</v>
      </c>
      <c r="B10" s="2" t="s">
        <v>4</v>
      </c>
      <c r="C10" s="9">
        <v>519</v>
      </c>
      <c r="D10" s="2">
        <v>29</v>
      </c>
      <c r="E10" s="2">
        <v>172</v>
      </c>
      <c r="F10" s="2">
        <v>9984</v>
      </c>
      <c r="G10" s="2">
        <v>389</v>
      </c>
      <c r="H10" s="2">
        <v>549</v>
      </c>
      <c r="I10" s="2">
        <v>239</v>
      </c>
      <c r="J10" s="2">
        <v>758</v>
      </c>
      <c r="K10" s="2">
        <v>79</v>
      </c>
      <c r="L10" s="2">
        <v>339</v>
      </c>
      <c r="M10" s="2">
        <v>219</v>
      </c>
      <c r="N10" s="3">
        <v>229</v>
      </c>
    </row>
    <row r="11" spans="1:14">
      <c r="A11" s="72"/>
      <c r="B11" s="52" t="s">
        <v>5</v>
      </c>
      <c r="C11" s="27">
        <v>0.67300000000000004</v>
      </c>
      <c r="D11" s="27">
        <v>0.76470000000000005</v>
      </c>
      <c r="E11" s="7">
        <v>0.86760000000000004</v>
      </c>
      <c r="F11" s="27">
        <v>0.86709999999999998</v>
      </c>
      <c r="G11" s="14">
        <v>0.87890000000000001</v>
      </c>
      <c r="H11" s="7">
        <v>0.71519999999999995</v>
      </c>
      <c r="I11" s="27">
        <v>0.748</v>
      </c>
      <c r="J11" s="27">
        <v>0.86670000000000003</v>
      </c>
      <c r="K11" s="14">
        <v>0.83919999999999995</v>
      </c>
      <c r="L11" s="27">
        <v>0.8196</v>
      </c>
      <c r="M11" s="14">
        <v>0.83330000000000004</v>
      </c>
      <c r="N11" s="47">
        <v>0.83730000000000004</v>
      </c>
    </row>
    <row r="12" spans="1:14">
      <c r="A12" s="72"/>
      <c r="B12" s="52" t="s">
        <v>41</v>
      </c>
      <c r="C12" s="27">
        <f>C11-C3</f>
        <v>6.8000000000000282E-3</v>
      </c>
      <c r="D12" s="27">
        <f>D11-D3</f>
        <v>-1.419999999999999E-2</v>
      </c>
      <c r="E12" s="27">
        <f t="shared" ref="E12:N12" si="2">E11-E3</f>
        <v>-9.8999999999999089E-3</v>
      </c>
      <c r="F12" s="27">
        <f t="shared" si="2"/>
        <v>7.6899999999999968E-2</v>
      </c>
      <c r="G12" s="27">
        <f t="shared" si="2"/>
        <v>5.8799999999999963E-2</v>
      </c>
      <c r="H12" s="27">
        <f t="shared" si="2"/>
        <v>-1.4700000000000046E-2</v>
      </c>
      <c r="I12" s="27">
        <f t="shared" si="2"/>
        <v>1.9000000000000128E-3</v>
      </c>
      <c r="J12" s="27">
        <f t="shared" si="2"/>
        <v>-9.299999999999975E-3</v>
      </c>
      <c r="K12" s="27">
        <f t="shared" si="2"/>
        <v>2.0599999999999952E-2</v>
      </c>
      <c r="L12" s="27">
        <f t="shared" si="2"/>
        <v>-1.5000000000000568E-3</v>
      </c>
      <c r="M12" s="27">
        <f t="shared" si="2"/>
        <v>5.490000000000006E-2</v>
      </c>
      <c r="N12" s="47">
        <f t="shared" si="2"/>
        <v>3.6800000000000055E-2</v>
      </c>
    </row>
    <row r="13" spans="1:14">
      <c r="A13" s="73"/>
      <c r="B13" s="4" t="s">
        <v>7</v>
      </c>
      <c r="C13" s="29">
        <f>1-C10/C2</f>
        <v>0.94801682692307687</v>
      </c>
      <c r="D13" s="29">
        <f>1-D10/D2</f>
        <v>0.99709535256410253</v>
      </c>
      <c r="E13" s="29">
        <f t="shared" ref="E13:N13" si="3">1-E10/E2</f>
        <v>0.96800595238095233</v>
      </c>
      <c r="F13" s="29">
        <f t="shared" si="3"/>
        <v>0</v>
      </c>
      <c r="G13" s="15">
        <f t="shared" si="3"/>
        <v>0.96103766025641024</v>
      </c>
      <c r="H13" s="29">
        <f t="shared" si="3"/>
        <v>0.94501201923076927</v>
      </c>
      <c r="I13" s="29">
        <f t="shared" si="3"/>
        <v>0.97606169871794868</v>
      </c>
      <c r="J13" s="29">
        <f t="shared" si="3"/>
        <v>0.92407852564102566</v>
      </c>
      <c r="K13" s="15">
        <f t="shared" si="3"/>
        <v>0.99208733974358976</v>
      </c>
      <c r="L13" s="29">
        <f t="shared" si="3"/>
        <v>0.96604567307692313</v>
      </c>
      <c r="M13" s="15">
        <f t="shared" si="3"/>
        <v>0.97806490384615385</v>
      </c>
      <c r="N13" s="39">
        <f t="shared" si="3"/>
        <v>0.97706330128205132</v>
      </c>
    </row>
    <row r="14" spans="1:14">
      <c r="A14" s="71" t="s">
        <v>10</v>
      </c>
      <c r="B14" s="2" t="s">
        <v>9</v>
      </c>
      <c r="C14" s="10">
        <v>0.6</v>
      </c>
      <c r="D14" s="2">
        <v>0.3</v>
      </c>
      <c r="E14" s="2">
        <v>0.5</v>
      </c>
      <c r="F14" s="2">
        <v>0.2</v>
      </c>
      <c r="G14" s="2">
        <v>0.6</v>
      </c>
      <c r="H14" s="2">
        <v>0.4</v>
      </c>
      <c r="I14" s="2">
        <v>0.4</v>
      </c>
      <c r="J14" s="2">
        <v>0.6</v>
      </c>
      <c r="K14" s="2">
        <v>0.6</v>
      </c>
      <c r="L14" s="2">
        <v>0.7</v>
      </c>
      <c r="M14" s="2">
        <v>0.7</v>
      </c>
      <c r="N14" s="3" t="s">
        <v>34</v>
      </c>
    </row>
    <row r="15" spans="1:14">
      <c r="A15" s="72"/>
      <c r="B15" s="52" t="s">
        <v>4</v>
      </c>
      <c r="C15" s="16">
        <v>763</v>
      </c>
      <c r="D15" s="52">
        <v>5549</v>
      </c>
      <c r="E15" s="52">
        <v>1187</v>
      </c>
      <c r="F15" s="52">
        <v>2823</v>
      </c>
      <c r="G15" s="52">
        <v>765</v>
      </c>
      <c r="H15" s="52">
        <v>1552</v>
      </c>
      <c r="I15" s="52">
        <v>1654</v>
      </c>
      <c r="J15" s="52">
        <v>699</v>
      </c>
      <c r="K15" s="52">
        <v>1712</v>
      </c>
      <c r="L15" s="52">
        <v>421</v>
      </c>
      <c r="M15" s="52">
        <v>559</v>
      </c>
      <c r="N15" s="11">
        <v>9984</v>
      </c>
    </row>
    <row r="16" spans="1:14">
      <c r="A16" s="72"/>
      <c r="B16" s="52" t="s">
        <v>5</v>
      </c>
      <c r="C16" s="7">
        <v>0.74660000000000004</v>
      </c>
      <c r="D16" s="7">
        <v>0.82010000000000005</v>
      </c>
      <c r="E16" s="7">
        <v>0.89610000000000001</v>
      </c>
      <c r="F16" s="27">
        <v>0.74750000000000005</v>
      </c>
      <c r="G16" s="7">
        <v>0.86909999999999998</v>
      </c>
      <c r="H16" s="7">
        <v>0.77500000000000002</v>
      </c>
      <c r="I16" s="27">
        <v>0.75149999999999995</v>
      </c>
      <c r="J16" s="14">
        <v>0.90200000000000002</v>
      </c>
      <c r="K16" s="7">
        <v>0.84850000000000003</v>
      </c>
      <c r="L16" s="7">
        <v>0.88039999999999996</v>
      </c>
      <c r="M16" s="7">
        <v>0.82750000000000001</v>
      </c>
      <c r="N16" s="8">
        <v>0.8054</v>
      </c>
    </row>
    <row r="17" spans="1:14">
      <c r="A17" s="72"/>
      <c r="B17" s="52" t="s">
        <v>41</v>
      </c>
      <c r="C17" s="7">
        <f>C16-C3</f>
        <v>8.0400000000000027E-2</v>
      </c>
      <c r="D17" s="7">
        <f>D16-D3</f>
        <v>4.1200000000000014E-2</v>
      </c>
      <c r="E17" s="7">
        <f t="shared" ref="E17:N17" si="4">E16-E3</f>
        <v>1.8600000000000061E-2</v>
      </c>
      <c r="F17" s="7">
        <f t="shared" si="4"/>
        <v>-4.269999999999996E-2</v>
      </c>
      <c r="G17" s="7">
        <f t="shared" si="4"/>
        <v>4.8999999999999932E-2</v>
      </c>
      <c r="H17" s="7">
        <f t="shared" si="4"/>
        <v>4.5100000000000029E-2</v>
      </c>
      <c r="I17" s="7">
        <f t="shared" si="4"/>
        <v>5.3999999999999604E-3</v>
      </c>
      <c r="J17" s="7">
        <f t="shared" si="4"/>
        <v>2.6000000000000023E-2</v>
      </c>
      <c r="K17" s="7">
        <f t="shared" si="4"/>
        <v>2.9900000000000038E-2</v>
      </c>
      <c r="L17" s="7">
        <f t="shared" si="4"/>
        <v>5.9299999999999908E-2</v>
      </c>
      <c r="M17" s="7">
        <f t="shared" si="4"/>
        <v>4.9100000000000033E-2</v>
      </c>
      <c r="N17" s="8">
        <f t="shared" si="4"/>
        <v>4.9000000000000155E-3</v>
      </c>
    </row>
    <row r="18" spans="1:14">
      <c r="A18" s="73"/>
      <c r="B18" s="4" t="s">
        <v>7</v>
      </c>
      <c r="C18" s="5">
        <f>1-C15/C2</f>
        <v>0.92357772435897434</v>
      </c>
      <c r="D18" s="5">
        <f>1-D15/D2</f>
        <v>0.44421073717948723</v>
      </c>
      <c r="E18" s="5">
        <f t="shared" ref="E18:N18" si="5">1-E15/E2</f>
        <v>0.77920386904761907</v>
      </c>
      <c r="F18" s="5">
        <f t="shared" si="5"/>
        <v>0.71724759615384615</v>
      </c>
      <c r="G18" s="5">
        <f t="shared" si="5"/>
        <v>0.92337740384615385</v>
      </c>
      <c r="H18" s="5">
        <f t="shared" si="5"/>
        <v>0.84455128205128205</v>
      </c>
      <c r="I18" s="5">
        <f t="shared" si="5"/>
        <v>0.8343349358974359</v>
      </c>
      <c r="J18" s="15">
        <f t="shared" si="5"/>
        <v>0.92998798076923073</v>
      </c>
      <c r="K18" s="5">
        <f t="shared" si="5"/>
        <v>0.82852564102564097</v>
      </c>
      <c r="L18" s="5">
        <f t="shared" si="5"/>
        <v>0.95783253205128205</v>
      </c>
      <c r="M18" s="5">
        <f t="shared" si="5"/>
        <v>0.94401041666666663</v>
      </c>
      <c r="N18" s="6">
        <f t="shared" si="5"/>
        <v>0</v>
      </c>
    </row>
    <row r="19" spans="1:14">
      <c r="A19" s="74" t="s">
        <v>14</v>
      </c>
      <c r="B19" s="2" t="s">
        <v>11</v>
      </c>
      <c r="C19" s="2" t="s">
        <v>56</v>
      </c>
      <c r="D19" s="2" t="s">
        <v>43</v>
      </c>
      <c r="E19" s="2" t="s">
        <v>39</v>
      </c>
      <c r="F19" s="2" t="s">
        <v>36</v>
      </c>
      <c r="G19" s="2" t="s">
        <v>39</v>
      </c>
      <c r="H19" s="2" t="s">
        <v>59</v>
      </c>
      <c r="I19" s="2" t="s">
        <v>56</v>
      </c>
      <c r="J19" s="2" t="s">
        <v>36</v>
      </c>
      <c r="K19" s="2" t="s">
        <v>56</v>
      </c>
      <c r="L19" s="2" t="s">
        <v>37</v>
      </c>
      <c r="M19" s="2" t="s">
        <v>38</v>
      </c>
      <c r="N19" s="3" t="s">
        <v>37</v>
      </c>
    </row>
    <row r="20" spans="1:14">
      <c r="A20" s="72"/>
      <c r="B20" s="52" t="s">
        <v>12</v>
      </c>
      <c r="C20" s="52">
        <v>1</v>
      </c>
      <c r="D20" s="52">
        <v>3</v>
      </c>
      <c r="E20" s="52">
        <v>1</v>
      </c>
      <c r="F20" s="52">
        <v>3</v>
      </c>
      <c r="G20" s="52">
        <v>1</v>
      </c>
      <c r="H20" s="52">
        <v>1</v>
      </c>
      <c r="I20" s="52">
        <v>2</v>
      </c>
      <c r="J20" s="52">
        <v>2</v>
      </c>
      <c r="K20" s="52">
        <v>1</v>
      </c>
      <c r="L20" s="52">
        <v>3</v>
      </c>
      <c r="M20" s="52">
        <v>3</v>
      </c>
      <c r="N20" s="11">
        <v>3</v>
      </c>
    </row>
    <row r="21" spans="1:14">
      <c r="A21" s="72"/>
      <c r="B21" s="52" t="s">
        <v>4</v>
      </c>
      <c r="C21" s="52">
        <v>5376</v>
      </c>
      <c r="D21" s="52">
        <v>1536</v>
      </c>
      <c r="E21" s="52">
        <v>3072</v>
      </c>
      <c r="F21" s="52">
        <v>9984</v>
      </c>
      <c r="G21" s="52">
        <v>3072</v>
      </c>
      <c r="H21" s="52">
        <v>2304</v>
      </c>
      <c r="I21" s="52">
        <v>5376</v>
      </c>
      <c r="J21" s="52">
        <v>9984</v>
      </c>
      <c r="K21" s="52">
        <v>5376</v>
      </c>
      <c r="L21" s="52">
        <v>768</v>
      </c>
      <c r="M21" s="52">
        <v>6912</v>
      </c>
      <c r="N21" s="11">
        <v>768</v>
      </c>
    </row>
    <row r="22" spans="1:14">
      <c r="A22" s="72"/>
      <c r="B22" s="52" t="s">
        <v>5</v>
      </c>
      <c r="C22" s="7">
        <v>0.66180000000000005</v>
      </c>
      <c r="D22" s="7">
        <v>0.81520000000000004</v>
      </c>
      <c r="E22" s="7">
        <v>0.86909999999999998</v>
      </c>
      <c r="F22" s="7">
        <v>0.73280000000000001</v>
      </c>
      <c r="G22" s="27">
        <v>0.8206</v>
      </c>
      <c r="H22" s="7">
        <v>0.73140000000000005</v>
      </c>
      <c r="I22" s="7">
        <v>0.74119999999999997</v>
      </c>
      <c r="J22" s="7">
        <v>0.87160000000000004</v>
      </c>
      <c r="K22" s="7">
        <v>0.81130000000000002</v>
      </c>
      <c r="L22" s="7">
        <v>0.82989999999999997</v>
      </c>
      <c r="M22" s="7">
        <v>0.78920000000000001</v>
      </c>
      <c r="N22" s="8">
        <v>0.89119999999999999</v>
      </c>
    </row>
    <row r="23" spans="1:14">
      <c r="A23" s="72"/>
      <c r="B23" s="52" t="s">
        <v>41</v>
      </c>
      <c r="C23" s="7">
        <f>C22-C3</f>
        <v>-4.3999999999999595E-3</v>
      </c>
      <c r="D23" s="7">
        <f t="shared" ref="D23:N23" si="6">D22-D3</f>
        <v>3.6299999999999999E-2</v>
      </c>
      <c r="E23" s="7">
        <f t="shared" si="6"/>
        <v>-8.3999999999999631E-3</v>
      </c>
      <c r="F23" s="7">
        <f t="shared" si="6"/>
        <v>-5.7400000000000007E-2</v>
      </c>
      <c r="G23" s="7">
        <f t="shared" si="6"/>
        <v>4.9999999999994493E-4</v>
      </c>
      <c r="H23" s="7">
        <f t="shared" si="6"/>
        <v>1.5000000000000568E-3</v>
      </c>
      <c r="I23" s="7">
        <f t="shared" si="6"/>
        <v>-4.9000000000000155E-3</v>
      </c>
      <c r="J23" s="7">
        <f t="shared" si="6"/>
        <v>-4.3999999999999595E-3</v>
      </c>
      <c r="K23" s="7">
        <f t="shared" si="6"/>
        <v>-7.2999999999999732E-3</v>
      </c>
      <c r="L23" s="7">
        <f t="shared" si="6"/>
        <v>8.799999999999919E-3</v>
      </c>
      <c r="M23" s="7">
        <f t="shared" si="6"/>
        <v>1.0800000000000032E-2</v>
      </c>
      <c r="N23" s="8">
        <f t="shared" si="6"/>
        <v>9.0700000000000003E-2</v>
      </c>
    </row>
    <row r="24" spans="1:14">
      <c r="A24" s="73"/>
      <c r="B24" s="4" t="s">
        <v>7</v>
      </c>
      <c r="C24" s="5">
        <f>1-C21/C2</f>
        <v>0.46153846153846156</v>
      </c>
      <c r="D24" s="5">
        <f t="shared" ref="D24:N24" si="7">1-D21/D2</f>
        <v>0.84615384615384615</v>
      </c>
      <c r="E24" s="5">
        <f t="shared" si="7"/>
        <v>0.4285714285714286</v>
      </c>
      <c r="F24" s="5">
        <f t="shared" si="7"/>
        <v>0</v>
      </c>
      <c r="G24" s="5">
        <f t="shared" si="7"/>
        <v>0.69230769230769229</v>
      </c>
      <c r="H24" s="5">
        <f t="shared" si="7"/>
        <v>0.76923076923076916</v>
      </c>
      <c r="I24" s="5">
        <f t="shared" si="7"/>
        <v>0.46153846153846156</v>
      </c>
      <c r="J24" s="5">
        <f t="shared" si="7"/>
        <v>0</v>
      </c>
      <c r="K24" s="5">
        <f t="shared" si="7"/>
        <v>0.46153846153846156</v>
      </c>
      <c r="L24" s="5">
        <f t="shared" si="7"/>
        <v>0.92307692307692313</v>
      </c>
      <c r="M24" s="5">
        <f t="shared" si="7"/>
        <v>0.30769230769230771</v>
      </c>
      <c r="N24" s="6">
        <f t="shared" si="7"/>
        <v>0.92307692307692313</v>
      </c>
    </row>
    <row r="25" spans="1:14">
      <c r="A25" s="71" t="s">
        <v>15</v>
      </c>
      <c r="B25" s="2" t="s">
        <v>11</v>
      </c>
      <c r="C25" s="2" t="s">
        <v>56</v>
      </c>
      <c r="D25" s="2" t="s">
        <v>43</v>
      </c>
      <c r="E25" s="2" t="s">
        <v>37</v>
      </c>
      <c r="F25" s="2" t="s">
        <v>36</v>
      </c>
      <c r="G25" s="2" t="s">
        <v>59</v>
      </c>
      <c r="H25" s="2" t="s">
        <v>59</v>
      </c>
      <c r="I25" s="2" t="s">
        <v>43</v>
      </c>
      <c r="J25" s="2" t="s">
        <v>36</v>
      </c>
      <c r="K25" s="2" t="s">
        <v>43</v>
      </c>
      <c r="L25" s="2" t="s">
        <v>37</v>
      </c>
      <c r="M25" s="2" t="s">
        <v>38</v>
      </c>
      <c r="N25" s="3" t="s">
        <v>37</v>
      </c>
    </row>
    <row r="26" spans="1:14">
      <c r="A26" s="72"/>
      <c r="B26" s="52" t="s">
        <v>13</v>
      </c>
      <c r="C26" s="12" t="s">
        <v>30</v>
      </c>
      <c r="D26" s="12" t="s">
        <v>29</v>
      </c>
      <c r="E26" s="12" t="s">
        <v>29</v>
      </c>
      <c r="F26" s="12" t="s">
        <v>29</v>
      </c>
      <c r="G26" s="12" t="s">
        <v>18</v>
      </c>
      <c r="H26" s="12" t="s">
        <v>30</v>
      </c>
      <c r="I26" s="12" t="s">
        <v>29</v>
      </c>
      <c r="J26" s="12" t="s">
        <v>18</v>
      </c>
      <c r="K26" s="12" t="s">
        <v>29</v>
      </c>
      <c r="L26" s="12" t="s">
        <v>29</v>
      </c>
      <c r="M26" s="12" t="s">
        <v>29</v>
      </c>
      <c r="N26" s="13" t="s">
        <v>29</v>
      </c>
    </row>
    <row r="27" spans="1:14">
      <c r="A27" s="72"/>
      <c r="B27" s="52" t="s">
        <v>9</v>
      </c>
      <c r="C27" s="52" t="s">
        <v>34</v>
      </c>
      <c r="D27" s="52" t="s">
        <v>34</v>
      </c>
      <c r="E27" s="52">
        <v>0.3</v>
      </c>
      <c r="F27" s="52" t="s">
        <v>34</v>
      </c>
      <c r="G27" s="52" t="s">
        <v>34</v>
      </c>
      <c r="H27" s="52">
        <v>0.3</v>
      </c>
      <c r="I27" s="52">
        <v>0.3</v>
      </c>
      <c r="J27" s="52">
        <v>0.3</v>
      </c>
      <c r="K27" s="52">
        <v>0.3</v>
      </c>
      <c r="L27" s="52" t="s">
        <v>34</v>
      </c>
      <c r="M27" s="52">
        <v>0.3</v>
      </c>
      <c r="N27" s="11">
        <v>0.3</v>
      </c>
    </row>
    <row r="28" spans="1:14">
      <c r="A28" s="72"/>
      <c r="B28" s="52" t="s">
        <v>4</v>
      </c>
      <c r="C28" s="52">
        <v>199</v>
      </c>
      <c r="D28" s="52">
        <v>199</v>
      </c>
      <c r="E28" s="52">
        <v>107</v>
      </c>
      <c r="F28" s="52">
        <v>299</v>
      </c>
      <c r="G28" s="52">
        <v>99</v>
      </c>
      <c r="H28" s="52">
        <v>1472</v>
      </c>
      <c r="I28" s="52">
        <v>199</v>
      </c>
      <c r="J28" s="52">
        <v>1497</v>
      </c>
      <c r="K28" s="52">
        <v>399</v>
      </c>
      <c r="L28" s="52">
        <v>199</v>
      </c>
      <c r="M28" s="52">
        <v>199</v>
      </c>
      <c r="N28" s="11">
        <v>39</v>
      </c>
    </row>
    <row r="29" spans="1:14">
      <c r="A29" s="72"/>
      <c r="B29" s="52" t="s">
        <v>5</v>
      </c>
      <c r="C29" s="14">
        <v>0.748</v>
      </c>
      <c r="D29" s="14">
        <v>0.877</v>
      </c>
      <c r="E29" s="14">
        <v>0.875</v>
      </c>
      <c r="F29" s="14">
        <v>0.76270000000000004</v>
      </c>
      <c r="G29" s="14">
        <v>0.82399999999999995</v>
      </c>
      <c r="H29" s="27">
        <v>0.78139999999999998</v>
      </c>
      <c r="I29" s="14">
        <v>0.87209999999999999</v>
      </c>
      <c r="J29" s="7">
        <v>0.87649999999999995</v>
      </c>
      <c r="K29" s="7">
        <v>0.87890000000000001</v>
      </c>
      <c r="L29" s="14">
        <v>0.8569</v>
      </c>
      <c r="M29" s="27">
        <v>0.79259999999999997</v>
      </c>
      <c r="N29" s="17">
        <v>0.89710000000000001</v>
      </c>
    </row>
    <row r="30" spans="1:14">
      <c r="A30" s="72"/>
      <c r="B30" s="52" t="s">
        <v>41</v>
      </c>
      <c r="C30" s="27">
        <f>C29-C3</f>
        <v>8.1799999999999984E-2</v>
      </c>
      <c r="D30" s="27">
        <f t="shared" ref="D30:N30" si="8">D29-D3</f>
        <v>9.8099999999999965E-2</v>
      </c>
      <c r="E30" s="27">
        <f t="shared" si="8"/>
        <v>-2.4999999999999467E-3</v>
      </c>
      <c r="F30" s="27">
        <f t="shared" si="8"/>
        <v>-2.7499999999999969E-2</v>
      </c>
      <c r="G30" s="27">
        <f t="shared" si="8"/>
        <v>3.8999999999999035E-3</v>
      </c>
      <c r="H30" s="27">
        <f t="shared" si="8"/>
        <v>5.149999999999999E-2</v>
      </c>
      <c r="I30" s="27">
        <f t="shared" si="8"/>
        <v>0.126</v>
      </c>
      <c r="J30" s="27">
        <f t="shared" si="8"/>
        <v>4.9999999999994493E-4</v>
      </c>
      <c r="K30" s="27">
        <f t="shared" si="8"/>
        <v>6.030000000000002E-2</v>
      </c>
      <c r="L30" s="27">
        <f t="shared" si="8"/>
        <v>3.5799999999999943E-2</v>
      </c>
      <c r="M30" s="27">
        <f t="shared" si="8"/>
        <v>1.419999999999999E-2</v>
      </c>
      <c r="N30" s="47">
        <f t="shared" si="8"/>
        <v>9.6600000000000019E-2</v>
      </c>
    </row>
    <row r="31" spans="1:14">
      <c r="A31" s="73"/>
      <c r="B31" s="4" t="s">
        <v>7</v>
      </c>
      <c r="C31" s="15">
        <f>1-C28/C2</f>
        <v>0.98006810897435903</v>
      </c>
      <c r="D31" s="15">
        <f t="shared" ref="D31:N31" si="9">1-D28/D2</f>
        <v>0.98006810897435903</v>
      </c>
      <c r="E31" s="15">
        <f t="shared" si="9"/>
        <v>0.98009672619047616</v>
      </c>
      <c r="F31" s="15">
        <f t="shared" si="9"/>
        <v>0.97005208333333337</v>
      </c>
      <c r="G31" s="15">
        <f t="shared" si="9"/>
        <v>0.99008413461538458</v>
      </c>
      <c r="H31" s="29">
        <f t="shared" si="9"/>
        <v>0.85256410256410253</v>
      </c>
      <c r="I31" s="15">
        <f t="shared" si="9"/>
        <v>0.98006810897435903</v>
      </c>
      <c r="J31" s="29">
        <f t="shared" si="9"/>
        <v>0.85006009615384615</v>
      </c>
      <c r="K31" s="29">
        <f t="shared" si="9"/>
        <v>0.96003605769230771</v>
      </c>
      <c r="L31" s="15">
        <f t="shared" si="9"/>
        <v>0.98006810897435903</v>
      </c>
      <c r="M31" s="29">
        <f t="shared" si="9"/>
        <v>0.98006810897435903</v>
      </c>
      <c r="N31" s="18">
        <f t="shared" si="9"/>
        <v>0.99609375</v>
      </c>
    </row>
  </sheetData>
  <mergeCells count="7">
    <mergeCell ref="A25:A31"/>
    <mergeCell ref="A2:A3"/>
    <mergeCell ref="A4:A5"/>
    <mergeCell ref="A6:A9"/>
    <mergeCell ref="A10:A13"/>
    <mergeCell ref="A14:A18"/>
    <mergeCell ref="A19:A2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65932-552D-0D41-8E69-A964B5E4ACC3}">
  <dimension ref="A1:L27"/>
  <sheetViews>
    <sheetView tabSelected="1" zoomScale="110" zoomScaleNormal="110" workbookViewId="0">
      <selection activeCell="O17" sqref="O17"/>
    </sheetView>
  </sheetViews>
  <sheetFormatPr defaultColWidth="11.42578125" defaultRowHeight="15"/>
  <cols>
    <col min="1" max="1" width="9.28515625" bestFit="1" customWidth="1"/>
    <col min="2" max="2" width="19.140625" bestFit="1" customWidth="1"/>
    <col min="3" max="3" width="7.42578125" bestFit="1" customWidth="1"/>
    <col min="4" max="4" width="8.7109375" bestFit="1" customWidth="1"/>
    <col min="5" max="5" width="11.140625" bestFit="1" customWidth="1"/>
    <col min="6" max="6" width="17.7109375" bestFit="1" customWidth="1"/>
    <col min="7" max="7" width="9.85546875" bestFit="1" customWidth="1"/>
    <col min="8" max="8" width="16.28515625" bestFit="1" customWidth="1"/>
    <col min="9" max="9" width="13.28515625" bestFit="1" customWidth="1"/>
    <col min="10" max="10" width="8" bestFit="1" customWidth="1"/>
    <col min="11" max="11" width="7.7109375" bestFit="1" customWidth="1"/>
    <col min="12" max="12" width="9.28515625" bestFit="1" customWidth="1"/>
  </cols>
  <sheetData>
    <row r="1" spans="1:12">
      <c r="A1" s="25" t="s">
        <v>0</v>
      </c>
      <c r="B1" s="25"/>
      <c r="C1" s="25" t="s">
        <v>16</v>
      </c>
      <c r="D1" s="25" t="s">
        <v>45</v>
      </c>
      <c r="E1" s="25" t="s">
        <v>46</v>
      </c>
      <c r="F1" s="25" t="s">
        <v>47</v>
      </c>
      <c r="G1" s="25" t="s">
        <v>48</v>
      </c>
      <c r="H1" s="25" t="s">
        <v>49</v>
      </c>
      <c r="I1" s="25" t="s">
        <v>50</v>
      </c>
      <c r="J1" s="25" t="s">
        <v>51</v>
      </c>
      <c r="K1" s="25" t="s">
        <v>55</v>
      </c>
      <c r="L1" s="25" t="s">
        <v>52</v>
      </c>
    </row>
    <row r="2" spans="1:12">
      <c r="A2" s="71" t="s">
        <v>40</v>
      </c>
      <c r="B2" s="2" t="s">
        <v>1</v>
      </c>
      <c r="C2" s="2">
        <v>9984</v>
      </c>
      <c r="D2" s="2">
        <v>9984</v>
      </c>
      <c r="E2" s="2">
        <v>9984</v>
      </c>
      <c r="F2" s="2">
        <v>9984</v>
      </c>
      <c r="G2" s="2">
        <v>9984</v>
      </c>
      <c r="H2" s="2">
        <v>9984</v>
      </c>
      <c r="I2" s="2">
        <v>9984</v>
      </c>
      <c r="J2" s="2">
        <v>9984</v>
      </c>
      <c r="K2" s="2">
        <v>9984</v>
      </c>
      <c r="L2" s="3">
        <v>9984</v>
      </c>
    </row>
    <row r="3" spans="1:12">
      <c r="A3" s="73"/>
      <c r="B3" s="4" t="s">
        <v>2</v>
      </c>
      <c r="C3" s="5">
        <v>0.61460000000000004</v>
      </c>
      <c r="D3" s="5">
        <v>0.64019999999999999</v>
      </c>
      <c r="E3" s="5">
        <v>0.61270000000000002</v>
      </c>
      <c r="F3" s="5">
        <v>0.51390000000000002</v>
      </c>
      <c r="G3" s="5">
        <v>0.63580000000000003</v>
      </c>
      <c r="H3" s="5">
        <v>0.59260000000000002</v>
      </c>
      <c r="I3" s="5">
        <v>0.63870000000000005</v>
      </c>
      <c r="J3" s="5">
        <v>0.57279999999999998</v>
      </c>
      <c r="K3" s="5">
        <v>0.4839</v>
      </c>
      <c r="L3" s="6">
        <v>0.66800000000000004</v>
      </c>
    </row>
    <row r="4" spans="1:12">
      <c r="A4" s="71" t="s">
        <v>6</v>
      </c>
      <c r="B4" s="2" t="s">
        <v>4</v>
      </c>
      <c r="C4" s="2">
        <v>29</v>
      </c>
      <c r="D4" s="2">
        <v>79</v>
      </c>
      <c r="E4" s="2">
        <v>9</v>
      </c>
      <c r="F4" s="2">
        <v>29</v>
      </c>
      <c r="G4" s="2">
        <v>79</v>
      </c>
      <c r="H4" s="2">
        <v>19</v>
      </c>
      <c r="I4" s="2">
        <v>489</v>
      </c>
      <c r="J4" s="2">
        <v>39</v>
      </c>
      <c r="K4" s="2">
        <v>9</v>
      </c>
      <c r="L4" s="3">
        <v>29</v>
      </c>
    </row>
    <row r="5" spans="1:12">
      <c r="A5" s="72"/>
      <c r="B5" s="25" t="s">
        <v>5</v>
      </c>
      <c r="C5" s="27">
        <v>0.61570000000000003</v>
      </c>
      <c r="D5" s="7">
        <v>0.64239999999999997</v>
      </c>
      <c r="E5" s="7">
        <v>0.58819999999999995</v>
      </c>
      <c r="F5" s="27">
        <v>0.60809999999999997</v>
      </c>
      <c r="G5" s="27">
        <v>0.61599999999999999</v>
      </c>
      <c r="H5" s="27">
        <v>0.61099999999999999</v>
      </c>
      <c r="I5" s="7">
        <v>0.62590000000000001</v>
      </c>
      <c r="J5" s="27">
        <v>0.5706</v>
      </c>
      <c r="K5" s="14">
        <v>0.5696</v>
      </c>
      <c r="L5" s="47">
        <v>0.65300000000000002</v>
      </c>
    </row>
    <row r="6" spans="1:12">
      <c r="A6" s="72"/>
      <c r="B6" s="25" t="s">
        <v>41</v>
      </c>
      <c r="C6" s="7">
        <f>C5-C3</f>
        <v>1.0999999999999899E-3</v>
      </c>
      <c r="D6" s="7">
        <f t="shared" ref="D6:L6" si="0">D5-D3</f>
        <v>2.1999999999999797E-3</v>
      </c>
      <c r="E6" s="7">
        <f t="shared" si="0"/>
        <v>-2.4500000000000077E-2</v>
      </c>
      <c r="F6" s="7">
        <f t="shared" si="0"/>
        <v>9.419999999999995E-2</v>
      </c>
      <c r="G6" s="7">
        <f t="shared" si="0"/>
        <v>-1.980000000000004E-2</v>
      </c>
      <c r="H6" s="7">
        <f t="shared" si="0"/>
        <v>1.8399999999999972E-2</v>
      </c>
      <c r="I6" s="7">
        <f t="shared" si="0"/>
        <v>-1.2800000000000034E-2</v>
      </c>
      <c r="J6" s="7">
        <f t="shared" si="0"/>
        <v>-2.1999999999999797E-3</v>
      </c>
      <c r="K6" s="7">
        <f t="shared" si="0"/>
        <v>8.5699999999999998E-2</v>
      </c>
      <c r="L6" s="8">
        <f t="shared" si="0"/>
        <v>-1.5000000000000013E-2</v>
      </c>
    </row>
    <row r="7" spans="1:12">
      <c r="A7" s="73"/>
      <c r="B7" s="4" t="s">
        <v>7</v>
      </c>
      <c r="C7" s="29">
        <f t="shared" ref="C7:L7" si="1">1-C4/C2</f>
        <v>0.99709535256410253</v>
      </c>
      <c r="D7" s="5">
        <f t="shared" si="1"/>
        <v>0.99208733974358976</v>
      </c>
      <c r="E7" s="5">
        <f t="shared" si="1"/>
        <v>0.99909855769230771</v>
      </c>
      <c r="F7" s="29">
        <f t="shared" si="1"/>
        <v>0.99709535256410253</v>
      </c>
      <c r="G7" s="29">
        <f t="shared" si="1"/>
        <v>0.99208733974358976</v>
      </c>
      <c r="H7" s="29">
        <f t="shared" si="1"/>
        <v>0.99809695512820518</v>
      </c>
      <c r="I7" s="5">
        <f t="shared" si="1"/>
        <v>0.95102163461538458</v>
      </c>
      <c r="J7" s="29">
        <f t="shared" si="1"/>
        <v>0.99609375</v>
      </c>
      <c r="K7" s="15">
        <f t="shared" si="1"/>
        <v>0.99909855769230771</v>
      </c>
      <c r="L7" s="39">
        <f t="shared" si="1"/>
        <v>0.99709535256410253</v>
      </c>
    </row>
    <row r="8" spans="1:12">
      <c r="A8" s="71" t="s">
        <v>8</v>
      </c>
      <c r="B8" s="2" t="s">
        <v>4</v>
      </c>
      <c r="C8" s="60">
        <v>9</v>
      </c>
      <c r="D8" s="59">
        <v>9</v>
      </c>
      <c r="E8" s="59">
        <v>6988</v>
      </c>
      <c r="F8" s="60">
        <v>9</v>
      </c>
      <c r="G8" s="60">
        <v>3993</v>
      </c>
      <c r="H8" s="60">
        <v>29</v>
      </c>
      <c r="I8" s="59">
        <v>19</v>
      </c>
      <c r="J8" s="60">
        <v>9</v>
      </c>
      <c r="K8" s="60">
        <v>9</v>
      </c>
      <c r="L8" s="62">
        <v>9</v>
      </c>
    </row>
    <row r="9" spans="1:12">
      <c r="A9" s="72"/>
      <c r="B9" s="57" t="s">
        <v>5</v>
      </c>
      <c r="C9" s="61">
        <v>0.62370000000000003</v>
      </c>
      <c r="D9" s="54">
        <v>0.64859999999999995</v>
      </c>
      <c r="E9" s="61">
        <v>0.62629999999999997</v>
      </c>
      <c r="F9" s="54">
        <v>0.64680000000000004</v>
      </c>
      <c r="G9" s="61">
        <v>0.62409999999999999</v>
      </c>
      <c r="H9" s="61">
        <v>0.56659999999999999</v>
      </c>
      <c r="I9" s="46">
        <v>0.62739999999999996</v>
      </c>
      <c r="J9" s="61">
        <v>0.57579999999999998</v>
      </c>
      <c r="K9" s="61">
        <v>0.55889999999999995</v>
      </c>
      <c r="L9" s="47">
        <v>0.6482</v>
      </c>
    </row>
    <row r="10" spans="1:12">
      <c r="A10" s="72"/>
      <c r="B10" s="57" t="s">
        <v>41</v>
      </c>
      <c r="C10" s="61">
        <f t="shared" ref="C10:L10" si="2">C9-C3</f>
        <v>9.099999999999997E-3</v>
      </c>
      <c r="D10" s="61">
        <f t="shared" si="2"/>
        <v>8.3999999999999631E-3</v>
      </c>
      <c r="E10" s="61">
        <f t="shared" ref="E10:F10" si="3">E9-E3</f>
        <v>1.3599999999999945E-2</v>
      </c>
      <c r="F10" s="61">
        <f t="shared" si="3"/>
        <v>0.13290000000000002</v>
      </c>
      <c r="G10" s="61">
        <f t="shared" ref="G10:H10" si="4">G9-G3</f>
        <v>-1.1700000000000044E-2</v>
      </c>
      <c r="H10" s="61">
        <f t="shared" si="4"/>
        <v>-2.6000000000000023E-2</v>
      </c>
      <c r="I10" s="61">
        <f t="shared" si="2"/>
        <v>-1.1300000000000088E-2</v>
      </c>
      <c r="J10" s="61">
        <f t="shared" si="2"/>
        <v>3.0000000000000027E-3</v>
      </c>
      <c r="K10" s="61">
        <f t="shared" si="2"/>
        <v>7.4999999999999956E-2</v>
      </c>
      <c r="L10" s="47">
        <f t="shared" si="2"/>
        <v>-1.980000000000004E-2</v>
      </c>
    </row>
    <row r="11" spans="1:12">
      <c r="A11" s="73"/>
      <c r="B11" s="4" t="s">
        <v>7</v>
      </c>
      <c r="C11" s="61">
        <f t="shared" ref="C11:L11" si="5">1-C8/C2</f>
        <v>0.99909855769230771</v>
      </c>
      <c r="D11" s="54">
        <f t="shared" si="5"/>
        <v>0.99909855769230771</v>
      </c>
      <c r="E11" s="61">
        <f t="shared" ref="E11:F11" si="6">1-E8/E2</f>
        <v>0.30008012820512819</v>
      </c>
      <c r="F11" s="54">
        <f t="shared" si="6"/>
        <v>0.99909855769230771</v>
      </c>
      <c r="G11" s="61">
        <f t="shared" ref="G11:H11" si="7">1-G8/G2</f>
        <v>0.60006009615384615</v>
      </c>
      <c r="H11" s="61">
        <f t="shared" si="7"/>
        <v>0.99709535256410253</v>
      </c>
      <c r="I11" s="61">
        <f t="shared" si="5"/>
        <v>0.99809695512820518</v>
      </c>
      <c r="J11" s="61">
        <f t="shared" si="5"/>
        <v>0.99909855769230771</v>
      </c>
      <c r="K11" s="61">
        <f t="shared" si="5"/>
        <v>0.99909855769230771</v>
      </c>
      <c r="L11" s="39">
        <f t="shared" si="5"/>
        <v>0.99909855769230771</v>
      </c>
    </row>
    <row r="12" spans="1:12">
      <c r="A12" s="71" t="s">
        <v>10</v>
      </c>
      <c r="B12" s="2" t="s">
        <v>9</v>
      </c>
      <c r="C12" s="56">
        <v>0.5</v>
      </c>
      <c r="D12" s="2">
        <v>0.7</v>
      </c>
      <c r="E12" s="2">
        <v>0.6</v>
      </c>
      <c r="F12" s="2">
        <v>0.8</v>
      </c>
      <c r="G12" s="2">
        <v>0.6</v>
      </c>
      <c r="H12" s="2">
        <v>0.6</v>
      </c>
      <c r="I12" s="2">
        <v>0.7</v>
      </c>
      <c r="J12" s="2">
        <v>0.7</v>
      </c>
      <c r="K12" s="2">
        <v>0.5</v>
      </c>
      <c r="L12" s="3">
        <v>0.2</v>
      </c>
    </row>
    <row r="13" spans="1:12">
      <c r="A13" s="72"/>
      <c r="B13" s="25" t="s">
        <v>4</v>
      </c>
      <c r="C13" s="16">
        <v>2600</v>
      </c>
      <c r="D13" s="25">
        <v>1742</v>
      </c>
      <c r="E13" s="25">
        <v>1023</v>
      </c>
      <c r="F13" s="25">
        <v>623</v>
      </c>
      <c r="G13" s="25">
        <v>1023</v>
      </c>
      <c r="H13" s="25">
        <v>1283</v>
      </c>
      <c r="I13" s="25">
        <v>2555</v>
      </c>
      <c r="J13" s="25">
        <v>843</v>
      </c>
      <c r="K13" s="25">
        <v>1977</v>
      </c>
      <c r="L13" s="23">
        <v>8890</v>
      </c>
    </row>
    <row r="14" spans="1:12">
      <c r="A14" s="72"/>
      <c r="B14" s="25" t="s">
        <v>5</v>
      </c>
      <c r="C14" s="27">
        <v>0.62960000000000005</v>
      </c>
      <c r="D14" s="7">
        <v>0.6552</v>
      </c>
      <c r="E14" s="7">
        <v>0.62590000000000001</v>
      </c>
      <c r="F14" s="7">
        <v>0.64129999999999998</v>
      </c>
      <c r="G14" s="7">
        <v>0.62590000000000001</v>
      </c>
      <c r="H14" s="7">
        <v>0.64170000000000005</v>
      </c>
      <c r="I14" s="7">
        <v>0.64349999999999996</v>
      </c>
      <c r="J14" s="7">
        <v>0.58420000000000005</v>
      </c>
      <c r="K14" s="7">
        <v>0.57499999999999996</v>
      </c>
      <c r="L14" s="8">
        <v>0.67020000000000002</v>
      </c>
    </row>
    <row r="15" spans="1:12">
      <c r="A15" s="72"/>
      <c r="B15" s="25" t="s">
        <v>41</v>
      </c>
      <c r="C15" s="7">
        <f>C14-C3</f>
        <v>1.5000000000000013E-2</v>
      </c>
      <c r="D15" s="7">
        <f t="shared" ref="D15:L15" si="8">D14-D3</f>
        <v>1.5000000000000013E-2</v>
      </c>
      <c r="E15" s="7">
        <f t="shared" si="8"/>
        <v>1.319999999999999E-2</v>
      </c>
      <c r="F15" s="7">
        <f t="shared" si="8"/>
        <v>0.12739999999999996</v>
      </c>
      <c r="G15" s="7">
        <f t="shared" si="8"/>
        <v>-9.9000000000000199E-3</v>
      </c>
      <c r="H15" s="7">
        <f t="shared" si="8"/>
        <v>4.9100000000000033E-2</v>
      </c>
      <c r="I15" s="7">
        <f t="shared" si="8"/>
        <v>4.7999999999999154E-3</v>
      </c>
      <c r="J15" s="7">
        <f t="shared" si="8"/>
        <v>1.1400000000000077E-2</v>
      </c>
      <c r="K15" s="7">
        <f t="shared" si="8"/>
        <v>9.1099999999999959E-2</v>
      </c>
      <c r="L15" s="8">
        <f t="shared" si="8"/>
        <v>2.1999999999999797E-3</v>
      </c>
    </row>
    <row r="16" spans="1:12">
      <c r="A16" s="73"/>
      <c r="B16" s="4" t="s">
        <v>7</v>
      </c>
      <c r="C16" s="29">
        <f t="shared" ref="C16:L16" si="9">1-C13/C2</f>
        <v>0.73958333333333326</v>
      </c>
      <c r="D16" s="5">
        <f t="shared" si="9"/>
        <v>0.82552083333333337</v>
      </c>
      <c r="E16" s="5">
        <f t="shared" si="9"/>
        <v>0.89753605769230771</v>
      </c>
      <c r="F16" s="5">
        <f t="shared" si="9"/>
        <v>0.93760016025641024</v>
      </c>
      <c r="G16" s="5">
        <f t="shared" si="9"/>
        <v>0.89753605769230771</v>
      </c>
      <c r="H16" s="5">
        <f t="shared" si="9"/>
        <v>0.87149439102564097</v>
      </c>
      <c r="I16" s="5">
        <f t="shared" si="9"/>
        <v>0.74409054487179493</v>
      </c>
      <c r="J16" s="5">
        <f t="shared" si="9"/>
        <v>0.91556490384615385</v>
      </c>
      <c r="K16" s="5">
        <f t="shared" si="9"/>
        <v>0.80198317307692313</v>
      </c>
      <c r="L16" s="6">
        <f t="shared" si="9"/>
        <v>0.10957532051282048</v>
      </c>
    </row>
    <row r="17" spans="1:12">
      <c r="A17" s="74" t="s">
        <v>14</v>
      </c>
      <c r="B17" s="2" t="s">
        <v>11</v>
      </c>
      <c r="C17" s="21" t="s">
        <v>36</v>
      </c>
      <c r="D17" s="2" t="s">
        <v>36</v>
      </c>
      <c r="E17" s="2" t="s">
        <v>61</v>
      </c>
      <c r="F17" s="2" t="s">
        <v>59</v>
      </c>
      <c r="G17" s="2" t="s">
        <v>36</v>
      </c>
      <c r="H17" s="2" t="s">
        <v>61</v>
      </c>
      <c r="I17" s="2" t="s">
        <v>36</v>
      </c>
      <c r="J17" s="2" t="s">
        <v>62</v>
      </c>
      <c r="K17" s="2" t="s">
        <v>62</v>
      </c>
      <c r="L17" s="3" t="s">
        <v>36</v>
      </c>
    </row>
    <row r="18" spans="1:12">
      <c r="A18" s="72"/>
      <c r="B18" s="25" t="s">
        <v>4</v>
      </c>
      <c r="C18" s="25">
        <f>13*768</f>
        <v>9984</v>
      </c>
      <c r="D18" s="25">
        <f>13*768</f>
        <v>9984</v>
      </c>
      <c r="E18" s="25">
        <f>11*768</f>
        <v>8448</v>
      </c>
      <c r="F18" s="25">
        <f>3*768</f>
        <v>2304</v>
      </c>
      <c r="G18" s="25">
        <f>768*13</f>
        <v>9984</v>
      </c>
      <c r="H18" s="25">
        <f>11*768</f>
        <v>8448</v>
      </c>
      <c r="I18" s="25">
        <f>13*768</f>
        <v>9984</v>
      </c>
      <c r="J18" s="25">
        <f>6*768</f>
        <v>4608</v>
      </c>
      <c r="K18" s="25">
        <f>6*768</f>
        <v>4608</v>
      </c>
      <c r="L18" s="11">
        <f>13*768</f>
        <v>9984</v>
      </c>
    </row>
    <row r="19" spans="1:12">
      <c r="A19" s="72"/>
      <c r="B19" s="25" t="s">
        <v>5</v>
      </c>
      <c r="C19" s="7">
        <v>0.61460000000000004</v>
      </c>
      <c r="D19" s="7">
        <v>0.64019999999999999</v>
      </c>
      <c r="E19" s="7">
        <v>0.62109999999999999</v>
      </c>
      <c r="F19" s="7">
        <v>0.57689999999999997</v>
      </c>
      <c r="G19" s="7">
        <v>0.63580000000000003</v>
      </c>
      <c r="H19" s="7">
        <v>0.61599999999999999</v>
      </c>
      <c r="I19" s="7">
        <v>0.63870000000000005</v>
      </c>
      <c r="J19" s="7">
        <v>0.57909999999999995</v>
      </c>
      <c r="K19" s="7">
        <f>57.28%</f>
        <v>0.57279999999999998</v>
      </c>
      <c r="L19" s="8">
        <v>0.66800000000000004</v>
      </c>
    </row>
    <row r="20" spans="1:12">
      <c r="A20" s="72"/>
      <c r="B20" s="25" t="s">
        <v>41</v>
      </c>
      <c r="C20" s="7">
        <f t="shared" ref="C20:L20" si="10">C19-C3</f>
        <v>0</v>
      </c>
      <c r="D20" s="7">
        <f t="shared" si="10"/>
        <v>0</v>
      </c>
      <c r="E20" s="7">
        <f t="shared" si="10"/>
        <v>8.3999999999999631E-3</v>
      </c>
      <c r="F20" s="7">
        <f t="shared" si="10"/>
        <v>6.2999999999999945E-2</v>
      </c>
      <c r="G20" s="7">
        <f t="shared" si="10"/>
        <v>0</v>
      </c>
      <c r="H20" s="7">
        <f t="shared" si="10"/>
        <v>2.3399999999999976E-2</v>
      </c>
      <c r="I20" s="7">
        <f t="shared" si="10"/>
        <v>0</v>
      </c>
      <c r="J20" s="7">
        <f t="shared" si="10"/>
        <v>6.2999999999999723E-3</v>
      </c>
      <c r="K20" s="7">
        <f t="shared" si="10"/>
        <v>8.8899999999999979E-2</v>
      </c>
      <c r="L20" s="8">
        <f t="shared" si="10"/>
        <v>0</v>
      </c>
    </row>
    <row r="21" spans="1:12">
      <c r="A21" s="73"/>
      <c r="B21" s="4" t="s">
        <v>7</v>
      </c>
      <c r="C21" s="5">
        <f t="shared" ref="C21:L21" si="11">1-C18/C2</f>
        <v>0</v>
      </c>
      <c r="D21" s="5">
        <f t="shared" si="11"/>
        <v>0</v>
      </c>
      <c r="E21" s="5">
        <f t="shared" si="11"/>
        <v>0.15384615384615385</v>
      </c>
      <c r="F21" s="5">
        <f t="shared" si="11"/>
        <v>0.76923076923076916</v>
      </c>
      <c r="G21" s="5">
        <f t="shared" si="11"/>
        <v>0</v>
      </c>
      <c r="H21" s="5">
        <f t="shared" si="11"/>
        <v>0.15384615384615385</v>
      </c>
      <c r="I21" s="5">
        <f t="shared" si="11"/>
        <v>0</v>
      </c>
      <c r="J21" s="5">
        <f t="shared" si="11"/>
        <v>0.53846153846153844</v>
      </c>
      <c r="K21" s="5">
        <f t="shared" si="11"/>
        <v>0.53846153846153844</v>
      </c>
      <c r="L21" s="6">
        <f t="shared" si="11"/>
        <v>0</v>
      </c>
    </row>
    <row r="22" spans="1:12">
      <c r="A22" s="71" t="s">
        <v>15</v>
      </c>
      <c r="B22" s="2" t="s">
        <v>11</v>
      </c>
      <c r="C22" s="2" t="s">
        <v>35</v>
      </c>
      <c r="D22" s="2" t="s">
        <v>35</v>
      </c>
      <c r="E22" s="2" t="s">
        <v>36</v>
      </c>
      <c r="F22" s="2" t="s">
        <v>37</v>
      </c>
      <c r="G22" s="2" t="s">
        <v>36</v>
      </c>
      <c r="H22" s="2" t="s">
        <v>38</v>
      </c>
      <c r="I22" s="2" t="s">
        <v>36</v>
      </c>
      <c r="J22" s="2" t="s">
        <v>39</v>
      </c>
      <c r="K22" s="2" t="s">
        <v>37</v>
      </c>
      <c r="L22" s="11" t="s">
        <v>36</v>
      </c>
    </row>
    <row r="23" spans="1:12">
      <c r="A23" s="72"/>
      <c r="B23" s="25" t="s">
        <v>9</v>
      </c>
      <c r="C23" s="25" t="s">
        <v>34</v>
      </c>
      <c r="D23" s="25" t="s">
        <v>34</v>
      </c>
      <c r="E23" s="25" t="s">
        <v>34</v>
      </c>
      <c r="F23" s="25">
        <v>0.9</v>
      </c>
      <c r="G23" s="25" t="s">
        <v>34</v>
      </c>
      <c r="H23" s="25" t="s">
        <v>34</v>
      </c>
      <c r="I23" s="25">
        <v>0.3</v>
      </c>
      <c r="J23" s="25" t="s">
        <v>34</v>
      </c>
      <c r="K23" s="25" t="s">
        <v>34</v>
      </c>
      <c r="L23" s="11">
        <v>0.1</v>
      </c>
    </row>
    <row r="24" spans="1:12">
      <c r="A24" s="72"/>
      <c r="B24" s="25" t="s">
        <v>4</v>
      </c>
      <c r="C24" s="25">
        <v>29</v>
      </c>
      <c r="D24" s="25">
        <v>99</v>
      </c>
      <c r="E24" s="25">
        <v>99</v>
      </c>
      <c r="F24" s="25">
        <v>5</v>
      </c>
      <c r="G24" s="25">
        <v>199</v>
      </c>
      <c r="H24" s="25">
        <v>199</v>
      </c>
      <c r="I24" s="22">
        <v>399</v>
      </c>
      <c r="J24" s="25">
        <v>99</v>
      </c>
      <c r="K24" s="25">
        <v>9</v>
      </c>
      <c r="L24" s="11">
        <v>29</v>
      </c>
    </row>
    <row r="25" spans="1:12">
      <c r="A25" s="72"/>
      <c r="B25" s="25" t="s">
        <v>5</v>
      </c>
      <c r="C25" s="14">
        <v>0.61380000000000001</v>
      </c>
      <c r="D25" s="27">
        <v>0.65149999999999997</v>
      </c>
      <c r="E25" s="14">
        <v>0.61460000000000004</v>
      </c>
      <c r="F25" s="7">
        <v>0.56769999999999998</v>
      </c>
      <c r="G25" s="14">
        <v>0.64600000000000002</v>
      </c>
      <c r="H25" s="14">
        <v>0.61129999999999995</v>
      </c>
      <c r="I25" s="14">
        <v>0.63649999999999995</v>
      </c>
      <c r="J25" s="14">
        <v>0.57869999999999999</v>
      </c>
      <c r="K25" s="7">
        <v>0.5655</v>
      </c>
      <c r="L25" s="17">
        <v>0.65559999999999996</v>
      </c>
    </row>
    <row r="26" spans="1:12">
      <c r="A26" s="72"/>
      <c r="B26" s="25" t="s">
        <v>41</v>
      </c>
      <c r="C26" s="7">
        <f t="shared" ref="C26:L26" si="12">C25-C3</f>
        <v>-8.0000000000002292E-4</v>
      </c>
      <c r="D26" s="7">
        <f t="shared" si="12"/>
        <v>1.1299999999999977E-2</v>
      </c>
      <c r="E26" s="7">
        <f t="shared" si="12"/>
        <v>1.9000000000000128E-3</v>
      </c>
      <c r="F26" s="7">
        <f t="shared" si="12"/>
        <v>5.3799999999999959E-2</v>
      </c>
      <c r="G26" s="7">
        <f t="shared" si="12"/>
        <v>1.0199999999999987E-2</v>
      </c>
      <c r="H26" s="7">
        <f t="shared" si="12"/>
        <v>1.8699999999999939E-2</v>
      </c>
      <c r="I26" s="7">
        <f t="shared" si="12"/>
        <v>-2.2000000000000908E-3</v>
      </c>
      <c r="J26" s="7">
        <f t="shared" si="12"/>
        <v>5.9000000000000163E-3</v>
      </c>
      <c r="K26" s="7">
        <f t="shared" si="12"/>
        <v>8.1600000000000006E-2</v>
      </c>
      <c r="L26" s="8">
        <f t="shared" si="12"/>
        <v>-1.2400000000000078E-2</v>
      </c>
    </row>
    <row r="27" spans="1:12">
      <c r="A27" s="73"/>
      <c r="B27" s="4" t="s">
        <v>7</v>
      </c>
      <c r="C27" s="15">
        <f t="shared" ref="C27:L27" si="13">1-C24/C2</f>
        <v>0.99709535256410253</v>
      </c>
      <c r="D27" s="29">
        <f t="shared" si="13"/>
        <v>0.99008413461538458</v>
      </c>
      <c r="E27" s="15">
        <f t="shared" si="13"/>
        <v>0.99008413461538458</v>
      </c>
      <c r="F27" s="5">
        <f t="shared" si="13"/>
        <v>0.99949919871794868</v>
      </c>
      <c r="G27" s="15">
        <f t="shared" si="13"/>
        <v>0.98006810897435903</v>
      </c>
      <c r="H27" s="15">
        <f t="shared" si="13"/>
        <v>0.98006810897435903</v>
      </c>
      <c r="I27" s="15">
        <f t="shared" si="13"/>
        <v>0.96003605769230771</v>
      </c>
      <c r="J27" s="15">
        <f t="shared" si="13"/>
        <v>0.99008413461538458</v>
      </c>
      <c r="K27" s="5">
        <f t="shared" si="13"/>
        <v>0.99909855769230771</v>
      </c>
      <c r="L27" s="18">
        <f t="shared" si="13"/>
        <v>0.99709535256410253</v>
      </c>
    </row>
  </sheetData>
  <mergeCells count="6">
    <mergeCell ref="A2:A3"/>
    <mergeCell ref="A4:A7"/>
    <mergeCell ref="A12:A16"/>
    <mergeCell ref="A17:A21"/>
    <mergeCell ref="A22:A27"/>
    <mergeCell ref="A8:A1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23802-E131-F843-8926-5D2D2FC1D55E}">
  <dimension ref="A1:H27"/>
  <sheetViews>
    <sheetView zoomScale="120" zoomScaleNormal="120" workbookViewId="0">
      <selection activeCell="J11" sqref="J11"/>
    </sheetView>
  </sheetViews>
  <sheetFormatPr defaultColWidth="11.42578125" defaultRowHeight="15"/>
  <cols>
    <col min="2" max="2" width="19.140625" bestFit="1" customWidth="1"/>
  </cols>
  <sheetData>
    <row r="1" spans="1:8">
      <c r="A1" s="28" t="s">
        <v>0</v>
      </c>
      <c r="B1" s="28"/>
      <c r="C1" s="28" t="s">
        <v>16</v>
      </c>
      <c r="D1" s="28" t="s">
        <v>45</v>
      </c>
      <c r="E1" s="28" t="s">
        <v>50</v>
      </c>
      <c r="F1" s="28" t="s">
        <v>51</v>
      </c>
      <c r="G1" s="28" t="s">
        <v>55</v>
      </c>
      <c r="H1" s="28" t="s">
        <v>52</v>
      </c>
    </row>
    <row r="2" spans="1:8">
      <c r="A2" s="71" t="s">
        <v>40</v>
      </c>
      <c r="B2" s="2" t="s">
        <v>1</v>
      </c>
      <c r="C2" s="2">
        <v>9984</v>
      </c>
      <c r="D2" s="2">
        <v>9984</v>
      </c>
      <c r="E2" s="2">
        <v>9984</v>
      </c>
      <c r="F2" s="2">
        <v>9984</v>
      </c>
      <c r="G2" s="2">
        <v>9984</v>
      </c>
      <c r="H2" s="3">
        <v>9984</v>
      </c>
    </row>
    <row r="3" spans="1:8">
      <c r="A3" s="73"/>
      <c r="B3" s="4" t="s">
        <v>60</v>
      </c>
      <c r="C3" s="33">
        <v>0.72299999999999998</v>
      </c>
      <c r="D3" s="33">
        <v>0.80500000000000005</v>
      </c>
      <c r="E3" s="33">
        <v>0.80500000000000005</v>
      </c>
      <c r="F3" s="33">
        <v>0.80700000000000005</v>
      </c>
      <c r="G3" s="33">
        <v>0.81499999999999995</v>
      </c>
      <c r="H3" s="34">
        <v>0.82799999999999996</v>
      </c>
    </row>
    <row r="4" spans="1:8">
      <c r="A4" s="71" t="s">
        <v>6</v>
      </c>
      <c r="B4" s="2" t="s">
        <v>4</v>
      </c>
      <c r="C4" s="2">
        <v>169</v>
      </c>
      <c r="D4" s="2">
        <v>9</v>
      </c>
      <c r="E4" s="2">
        <v>9</v>
      </c>
      <c r="F4" s="2">
        <v>808</v>
      </c>
      <c r="G4" s="2">
        <v>469</v>
      </c>
      <c r="H4" s="3">
        <v>69</v>
      </c>
    </row>
    <row r="5" spans="1:8">
      <c r="A5" s="72"/>
      <c r="B5" s="28" t="s">
        <v>54</v>
      </c>
      <c r="C5" s="43">
        <v>0.71499999999999997</v>
      </c>
      <c r="D5" s="43">
        <v>0.79900000000000004</v>
      </c>
      <c r="E5" s="37">
        <v>0.80900000000000005</v>
      </c>
      <c r="F5" s="43">
        <v>0.81399999999999995</v>
      </c>
      <c r="G5" s="37">
        <v>0.82</v>
      </c>
      <c r="H5" s="36">
        <v>0.82099999999999995</v>
      </c>
    </row>
    <row r="6" spans="1:8">
      <c r="A6" s="72"/>
      <c r="B6" s="28" t="s">
        <v>41</v>
      </c>
      <c r="C6" s="37">
        <f t="shared" ref="C6:H6" si="0">C5-C3</f>
        <v>-8.0000000000000071E-3</v>
      </c>
      <c r="D6" s="37">
        <f t="shared" si="0"/>
        <v>-6.0000000000000053E-3</v>
      </c>
      <c r="E6" s="37">
        <f t="shared" si="0"/>
        <v>4.0000000000000036E-3</v>
      </c>
      <c r="F6" s="37">
        <f t="shared" si="0"/>
        <v>6.9999999999998952E-3</v>
      </c>
      <c r="G6" s="37">
        <f t="shared" si="0"/>
        <v>5.0000000000000044E-3</v>
      </c>
      <c r="H6" s="38">
        <f t="shared" si="0"/>
        <v>-7.0000000000000062E-3</v>
      </c>
    </row>
    <row r="7" spans="1:8">
      <c r="A7" s="73"/>
      <c r="B7" s="4" t="s">
        <v>7</v>
      </c>
      <c r="C7" s="15">
        <f t="shared" ref="C7:H7" si="1">1-C4/C2</f>
        <v>0.98307291666666663</v>
      </c>
      <c r="D7" s="15">
        <f t="shared" si="1"/>
        <v>0.99909855769230771</v>
      </c>
      <c r="E7" s="29">
        <f t="shared" si="1"/>
        <v>0.99909855769230771</v>
      </c>
      <c r="F7" s="15">
        <f t="shared" si="1"/>
        <v>0.91907051282051277</v>
      </c>
      <c r="G7" s="29">
        <f t="shared" si="1"/>
        <v>0.95302483974358976</v>
      </c>
      <c r="H7" s="39">
        <f t="shared" si="1"/>
        <v>0.99308894230769229</v>
      </c>
    </row>
    <row r="8" spans="1:8">
      <c r="A8" s="71" t="s">
        <v>8</v>
      </c>
      <c r="B8" s="63" t="s">
        <v>4</v>
      </c>
      <c r="C8" s="60">
        <v>89</v>
      </c>
      <c r="D8" s="60">
        <v>79</v>
      </c>
      <c r="E8" s="60">
        <v>9</v>
      </c>
      <c r="F8" s="60">
        <v>269</v>
      </c>
      <c r="G8" s="60">
        <v>9</v>
      </c>
      <c r="H8" s="66">
        <v>9</v>
      </c>
    </row>
    <row r="9" spans="1:8">
      <c r="A9" s="72"/>
      <c r="B9" s="64" t="s">
        <v>54</v>
      </c>
      <c r="C9" s="67">
        <v>0.626</v>
      </c>
      <c r="D9" s="67">
        <v>0.79900000000000004</v>
      </c>
      <c r="E9" s="68">
        <v>0.85599999999999998</v>
      </c>
      <c r="F9" s="67">
        <v>0.80700000000000005</v>
      </c>
      <c r="G9" s="68">
        <v>0.83699999999999997</v>
      </c>
      <c r="H9" s="44">
        <v>0.84299999999999997</v>
      </c>
    </row>
    <row r="10" spans="1:8">
      <c r="A10" s="72"/>
      <c r="B10" s="64" t="s">
        <v>41</v>
      </c>
      <c r="C10" s="67">
        <f t="shared" ref="C10:H10" si="2">C9-C3</f>
        <v>-9.6999999999999975E-2</v>
      </c>
      <c r="D10" s="67">
        <f t="shared" si="2"/>
        <v>-6.0000000000000053E-3</v>
      </c>
      <c r="E10" s="67">
        <f t="shared" si="2"/>
        <v>5.0999999999999934E-2</v>
      </c>
      <c r="F10" s="67">
        <f t="shared" si="2"/>
        <v>0</v>
      </c>
      <c r="G10" s="67">
        <f t="shared" si="2"/>
        <v>2.200000000000002E-2</v>
      </c>
      <c r="H10" s="38">
        <f t="shared" si="2"/>
        <v>1.5000000000000013E-2</v>
      </c>
    </row>
    <row r="11" spans="1:8">
      <c r="A11" s="73"/>
      <c r="B11" s="65" t="s">
        <v>7</v>
      </c>
      <c r="C11" s="61">
        <f t="shared" ref="C11:H11" si="3">1-C8/C2</f>
        <v>0.99108573717948723</v>
      </c>
      <c r="D11" s="61">
        <f t="shared" si="3"/>
        <v>0.99208733974358976</v>
      </c>
      <c r="E11" s="54">
        <f t="shared" si="3"/>
        <v>0.99909855769230771</v>
      </c>
      <c r="F11" s="61">
        <f t="shared" si="3"/>
        <v>0.97305689102564097</v>
      </c>
      <c r="G11" s="54">
        <f t="shared" si="3"/>
        <v>0.99909855769230771</v>
      </c>
      <c r="H11" s="18">
        <f t="shared" si="3"/>
        <v>0.99909855769230771</v>
      </c>
    </row>
    <row r="12" spans="1:8">
      <c r="A12" s="71" t="s">
        <v>10</v>
      </c>
      <c r="B12" s="2" t="s">
        <v>9</v>
      </c>
      <c r="C12" s="10">
        <v>0.3</v>
      </c>
      <c r="D12" s="2">
        <v>0.6</v>
      </c>
      <c r="E12" s="2">
        <v>0.4</v>
      </c>
      <c r="F12" s="2">
        <v>0.1</v>
      </c>
      <c r="G12" s="2">
        <v>0.6</v>
      </c>
      <c r="H12" s="3">
        <v>0.8</v>
      </c>
    </row>
    <row r="13" spans="1:8">
      <c r="A13" s="72"/>
      <c r="B13" s="28" t="s">
        <v>4</v>
      </c>
      <c r="C13" s="16">
        <v>3121</v>
      </c>
      <c r="D13" s="28">
        <v>2264</v>
      </c>
      <c r="E13" s="28">
        <v>6124</v>
      </c>
      <c r="F13" s="28">
        <v>5364</v>
      </c>
      <c r="G13" s="28">
        <v>1110</v>
      </c>
      <c r="H13" s="11">
        <v>901</v>
      </c>
    </row>
    <row r="14" spans="1:8">
      <c r="A14" s="72"/>
      <c r="B14" s="28" t="s">
        <v>54</v>
      </c>
      <c r="C14" s="20">
        <v>0.72699999999999998</v>
      </c>
      <c r="D14" s="20">
        <v>0.82299999999999995</v>
      </c>
      <c r="E14" s="20">
        <v>0.80100000000000005</v>
      </c>
      <c r="F14" s="20">
        <v>0.82299999999999995</v>
      </c>
      <c r="G14" s="20">
        <v>0.80200000000000005</v>
      </c>
      <c r="H14" s="36">
        <v>0.80500000000000005</v>
      </c>
    </row>
    <row r="15" spans="1:8">
      <c r="A15" s="72"/>
      <c r="B15" s="28" t="s">
        <v>41</v>
      </c>
      <c r="C15" s="20">
        <f t="shared" ref="C15:H15" si="4">C14-C3</f>
        <v>4.0000000000000036E-3</v>
      </c>
      <c r="D15" s="20">
        <f t="shared" si="4"/>
        <v>1.7999999999999905E-2</v>
      </c>
      <c r="E15" s="20">
        <f t="shared" si="4"/>
        <v>-4.0000000000000036E-3</v>
      </c>
      <c r="F15" s="20">
        <f t="shared" si="4"/>
        <v>1.5999999999999903E-2</v>
      </c>
      <c r="G15" s="20">
        <f t="shared" si="4"/>
        <v>-1.2999999999999901E-2</v>
      </c>
      <c r="H15" s="36">
        <f t="shared" si="4"/>
        <v>-2.2999999999999909E-2</v>
      </c>
    </row>
    <row r="16" spans="1:8">
      <c r="A16" s="73"/>
      <c r="B16" s="4" t="s">
        <v>7</v>
      </c>
      <c r="C16" s="5">
        <f t="shared" ref="C16:H16" si="5">1-C13/C2</f>
        <v>0.68739983974358976</v>
      </c>
      <c r="D16" s="5">
        <f t="shared" si="5"/>
        <v>0.77323717948717952</v>
      </c>
      <c r="E16" s="5">
        <f t="shared" si="5"/>
        <v>0.38661858974358976</v>
      </c>
      <c r="F16" s="5">
        <f t="shared" si="5"/>
        <v>0.46274038461538458</v>
      </c>
      <c r="G16" s="29">
        <f t="shared" si="5"/>
        <v>0.88882211538461542</v>
      </c>
      <c r="H16" s="39">
        <f t="shared" si="5"/>
        <v>0.90975560897435903</v>
      </c>
    </row>
    <row r="17" spans="1:8">
      <c r="A17" s="74" t="s">
        <v>14</v>
      </c>
      <c r="B17" s="2" t="s">
        <v>11</v>
      </c>
      <c r="C17" s="30" t="s">
        <v>36</v>
      </c>
      <c r="D17" s="2" t="s">
        <v>35</v>
      </c>
      <c r="E17" s="2" t="s">
        <v>35</v>
      </c>
      <c r="F17" s="2" t="s">
        <v>36</v>
      </c>
      <c r="G17" s="2" t="s">
        <v>36</v>
      </c>
      <c r="H17" s="3" t="s">
        <v>36</v>
      </c>
    </row>
    <row r="18" spans="1:8">
      <c r="A18" s="72"/>
      <c r="B18" s="28" t="s">
        <v>4</v>
      </c>
      <c r="C18" s="32">
        <f>13*768</f>
        <v>9984</v>
      </c>
      <c r="D18" s="28">
        <f>12*768</f>
        <v>9216</v>
      </c>
      <c r="E18" s="28">
        <f>12*768</f>
        <v>9216</v>
      </c>
      <c r="F18" s="28">
        <f>13*768</f>
        <v>9984</v>
      </c>
      <c r="G18" s="28">
        <f>13*768</f>
        <v>9984</v>
      </c>
      <c r="H18" s="11">
        <f>13*768</f>
        <v>9984</v>
      </c>
    </row>
    <row r="19" spans="1:8">
      <c r="A19" s="72"/>
      <c r="B19" s="28" t="s">
        <v>54</v>
      </c>
      <c r="C19" s="35">
        <v>0.72299999999999998</v>
      </c>
      <c r="D19" s="20">
        <v>0.81899999999999995</v>
      </c>
      <c r="E19" s="20">
        <v>0.80700000000000005</v>
      </c>
      <c r="F19" s="20">
        <v>0.82699999999999996</v>
      </c>
      <c r="G19" s="20">
        <v>0.81499999999999995</v>
      </c>
      <c r="H19" s="36">
        <v>0.82799999999999996</v>
      </c>
    </row>
    <row r="20" spans="1:8">
      <c r="A20" s="72"/>
      <c r="B20" s="28" t="s">
        <v>41</v>
      </c>
      <c r="C20" s="20">
        <f t="shared" ref="C20:H20" si="6">C19-C3</f>
        <v>0</v>
      </c>
      <c r="D20" s="20">
        <f t="shared" si="6"/>
        <v>1.3999999999999901E-2</v>
      </c>
      <c r="E20" s="20">
        <f t="shared" si="6"/>
        <v>2.0000000000000018E-3</v>
      </c>
      <c r="F20" s="20">
        <f t="shared" si="6"/>
        <v>1.9999999999999907E-2</v>
      </c>
      <c r="G20" s="20">
        <f t="shared" si="6"/>
        <v>0</v>
      </c>
      <c r="H20" s="36">
        <f t="shared" si="6"/>
        <v>0</v>
      </c>
    </row>
    <row r="21" spans="1:8">
      <c r="A21" s="73"/>
      <c r="B21" s="4" t="s">
        <v>7</v>
      </c>
      <c r="C21" s="5">
        <f t="shared" ref="C21:H21" si="7">1-C18/C2</f>
        <v>0</v>
      </c>
      <c r="D21" s="5">
        <f t="shared" si="7"/>
        <v>7.6923076923076872E-2</v>
      </c>
      <c r="E21" s="5">
        <f t="shared" si="7"/>
        <v>7.6923076923076872E-2</v>
      </c>
      <c r="F21" s="5">
        <f t="shared" si="7"/>
        <v>0</v>
      </c>
      <c r="G21" s="5">
        <f t="shared" si="7"/>
        <v>0</v>
      </c>
      <c r="H21" s="6">
        <f t="shared" si="7"/>
        <v>0</v>
      </c>
    </row>
    <row r="22" spans="1:8">
      <c r="A22" s="71" t="s">
        <v>15</v>
      </c>
      <c r="B22" s="2" t="s">
        <v>11</v>
      </c>
      <c r="C22" s="2" t="s">
        <v>36</v>
      </c>
      <c r="D22" s="2" t="s">
        <v>44</v>
      </c>
      <c r="E22" s="40" t="s">
        <v>35</v>
      </c>
      <c r="F22" s="40" t="s">
        <v>38</v>
      </c>
      <c r="G22" s="40" t="s">
        <v>56</v>
      </c>
      <c r="H22" s="41" t="s">
        <v>36</v>
      </c>
    </row>
    <row r="23" spans="1:8">
      <c r="A23" s="72"/>
      <c r="B23" s="28" t="s">
        <v>9</v>
      </c>
      <c r="C23" s="28">
        <v>0.1</v>
      </c>
      <c r="D23" s="28">
        <v>0.4</v>
      </c>
      <c r="E23" s="28" t="s">
        <v>34</v>
      </c>
      <c r="F23" s="28" t="s">
        <v>34</v>
      </c>
      <c r="G23" s="28" t="s">
        <v>34</v>
      </c>
      <c r="H23" s="11" t="s">
        <v>34</v>
      </c>
    </row>
    <row r="24" spans="1:8">
      <c r="A24" s="72"/>
      <c r="B24" s="28" t="s">
        <v>4</v>
      </c>
      <c r="C24" s="28">
        <v>299</v>
      </c>
      <c r="D24" s="28">
        <v>19</v>
      </c>
      <c r="E24" s="28">
        <v>19</v>
      </c>
      <c r="F24" s="28">
        <v>5990</v>
      </c>
      <c r="G24" s="28">
        <v>9</v>
      </c>
      <c r="H24" s="11">
        <v>99</v>
      </c>
    </row>
    <row r="25" spans="1:8">
      <c r="A25" s="72"/>
      <c r="B25" s="28" t="s">
        <v>54</v>
      </c>
      <c r="C25" s="37">
        <v>0.71399999999999997</v>
      </c>
      <c r="D25" s="37">
        <v>0.79800000000000004</v>
      </c>
      <c r="E25" s="37">
        <v>0.81399999999999995</v>
      </c>
      <c r="F25" s="37">
        <v>0.82899999999999996</v>
      </c>
      <c r="G25" s="37">
        <v>0.83499999999999996</v>
      </c>
      <c r="H25" s="38">
        <v>0.83099999999999996</v>
      </c>
    </row>
    <row r="26" spans="1:8">
      <c r="A26" s="72"/>
      <c r="B26" s="28" t="s">
        <v>41</v>
      </c>
      <c r="C26" s="37">
        <f t="shared" ref="C26:H26" si="8">C25-C3</f>
        <v>-9.000000000000008E-3</v>
      </c>
      <c r="D26" s="37">
        <f t="shared" si="8"/>
        <v>-7.0000000000000062E-3</v>
      </c>
      <c r="E26" s="37">
        <f t="shared" si="8"/>
        <v>8.999999999999897E-3</v>
      </c>
      <c r="F26" s="37">
        <f t="shared" si="8"/>
        <v>2.1999999999999909E-2</v>
      </c>
      <c r="G26" s="37">
        <f t="shared" si="8"/>
        <v>2.0000000000000018E-2</v>
      </c>
      <c r="H26" s="38">
        <f t="shared" si="8"/>
        <v>3.0000000000000027E-3</v>
      </c>
    </row>
    <row r="27" spans="1:8">
      <c r="A27" s="73"/>
      <c r="B27" s="4" t="s">
        <v>7</v>
      </c>
      <c r="C27" s="29">
        <f t="shared" ref="C27:H27" si="9">1-C24/C2</f>
        <v>0.97005208333333337</v>
      </c>
      <c r="D27" s="29">
        <f t="shared" si="9"/>
        <v>0.99809695512820518</v>
      </c>
      <c r="E27" s="29">
        <f t="shared" si="9"/>
        <v>0.99809695512820518</v>
      </c>
      <c r="F27" s="29">
        <f t="shared" si="9"/>
        <v>0.4000400641025641</v>
      </c>
      <c r="G27" s="29">
        <f t="shared" si="9"/>
        <v>0.99909855769230771</v>
      </c>
      <c r="H27" s="39">
        <f t="shared" si="9"/>
        <v>0.99008413461538458</v>
      </c>
    </row>
  </sheetData>
  <mergeCells count="6">
    <mergeCell ref="A22:A27"/>
    <mergeCell ref="A2:A3"/>
    <mergeCell ref="A4:A7"/>
    <mergeCell ref="A12:A16"/>
    <mergeCell ref="A17:A21"/>
    <mergeCell ref="A8:A1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08FEC-BD67-434D-94DC-97307B12918B}">
  <dimension ref="A1:L27"/>
  <sheetViews>
    <sheetView zoomScale="120" zoomScaleNormal="120" workbookViewId="0">
      <selection activeCell="M6" sqref="M6"/>
    </sheetView>
  </sheetViews>
  <sheetFormatPr defaultColWidth="11.42578125" defaultRowHeight="15"/>
  <cols>
    <col min="2" max="2" width="19.140625" bestFit="1" customWidth="1"/>
  </cols>
  <sheetData>
    <row r="1" spans="1:12">
      <c r="A1" s="45" t="s">
        <v>0</v>
      </c>
      <c r="B1" s="45"/>
      <c r="C1" s="45" t="s">
        <v>16</v>
      </c>
      <c r="D1" s="45" t="s">
        <v>45</v>
      </c>
      <c r="E1" s="69" t="s">
        <v>46</v>
      </c>
      <c r="F1" s="69" t="s">
        <v>47</v>
      </c>
      <c r="G1" s="69" t="s">
        <v>48</v>
      </c>
      <c r="H1" s="69" t="s">
        <v>49</v>
      </c>
      <c r="I1" s="45" t="s">
        <v>50</v>
      </c>
      <c r="J1" s="45" t="s">
        <v>51</v>
      </c>
      <c r="K1" s="45" t="s">
        <v>55</v>
      </c>
      <c r="L1" s="70" t="s">
        <v>52</v>
      </c>
    </row>
    <row r="2" spans="1:12">
      <c r="A2" s="71" t="s">
        <v>40</v>
      </c>
      <c r="B2" s="2" t="s">
        <v>1</v>
      </c>
      <c r="C2" s="2">
        <v>9984</v>
      </c>
      <c r="D2" s="2">
        <v>9984</v>
      </c>
      <c r="E2" s="2">
        <v>9984</v>
      </c>
      <c r="F2" s="2">
        <v>9984</v>
      </c>
      <c r="G2" s="2">
        <v>9984</v>
      </c>
      <c r="H2" s="2">
        <v>9984</v>
      </c>
      <c r="I2" s="2">
        <v>9984</v>
      </c>
      <c r="J2" s="2">
        <v>9984</v>
      </c>
      <c r="K2" s="2">
        <v>9984</v>
      </c>
      <c r="L2" s="3">
        <v>9984</v>
      </c>
    </row>
    <row r="3" spans="1:12">
      <c r="A3" s="73"/>
      <c r="B3" s="4" t="s">
        <v>2</v>
      </c>
      <c r="C3" s="5">
        <v>0.50170000000000003</v>
      </c>
      <c r="D3" s="5">
        <v>0.54139999999999999</v>
      </c>
      <c r="E3" s="5">
        <v>0.52149999999999996</v>
      </c>
      <c r="F3" s="5">
        <v>0.50170000000000003</v>
      </c>
      <c r="G3" s="5">
        <v>0.4768</v>
      </c>
      <c r="H3" s="5">
        <v>0.5</v>
      </c>
      <c r="I3" s="5">
        <v>0.4652</v>
      </c>
      <c r="J3" s="5">
        <v>0.48509999999999998</v>
      </c>
      <c r="K3" s="5">
        <v>0.49170000000000003</v>
      </c>
      <c r="L3" s="6">
        <v>0.50990000000000002</v>
      </c>
    </row>
    <row r="4" spans="1:12">
      <c r="A4" s="71" t="s">
        <v>6</v>
      </c>
      <c r="B4" s="2" t="s">
        <v>4</v>
      </c>
      <c r="C4" s="16">
        <v>718</v>
      </c>
      <c r="D4" s="2">
        <v>569</v>
      </c>
      <c r="E4" s="2">
        <v>1497</v>
      </c>
      <c r="F4" s="2">
        <v>858</v>
      </c>
      <c r="G4" s="2">
        <v>1497</v>
      </c>
      <c r="H4" s="2">
        <v>1497</v>
      </c>
      <c r="I4" s="2">
        <v>429</v>
      </c>
      <c r="J4" s="2">
        <v>509</v>
      </c>
      <c r="K4" s="2">
        <v>539</v>
      </c>
      <c r="L4" s="3">
        <v>599</v>
      </c>
    </row>
    <row r="5" spans="1:12">
      <c r="A5" s="72"/>
      <c r="B5" s="45" t="s">
        <v>5</v>
      </c>
      <c r="C5" s="7">
        <v>0.49180000000000001</v>
      </c>
      <c r="D5" s="27">
        <v>0.51819999999999999</v>
      </c>
      <c r="E5" s="27">
        <v>0.50329999999999997</v>
      </c>
      <c r="F5" s="27">
        <v>0.48180000000000001</v>
      </c>
      <c r="G5" s="27">
        <v>0.50329999999999997</v>
      </c>
      <c r="H5" s="27">
        <v>0.49170000000000003</v>
      </c>
      <c r="I5" s="27">
        <v>0.5232</v>
      </c>
      <c r="J5" s="27">
        <v>0.48180000000000001</v>
      </c>
      <c r="K5" s="27">
        <v>0.50829999999999997</v>
      </c>
      <c r="L5" s="8">
        <v>0.50329999999999997</v>
      </c>
    </row>
    <row r="6" spans="1:12">
      <c r="A6" s="72"/>
      <c r="B6" s="45" t="s">
        <v>41</v>
      </c>
      <c r="C6" s="27">
        <f t="shared" ref="C6:L6" si="0">C5-C3</f>
        <v>-9.9000000000000199E-3</v>
      </c>
      <c r="D6" s="27">
        <f t="shared" si="0"/>
        <v>-2.3199999999999998E-2</v>
      </c>
      <c r="E6" s="27">
        <f t="shared" ref="E6:F6" si="1">E5-E3</f>
        <v>-1.8199999999999994E-2</v>
      </c>
      <c r="F6" s="27">
        <f t="shared" si="1"/>
        <v>-1.9900000000000029E-2</v>
      </c>
      <c r="G6" s="27">
        <f t="shared" ref="G6:H6" si="2">G5-G3</f>
        <v>2.6499999999999968E-2</v>
      </c>
      <c r="H6" s="27">
        <f t="shared" si="2"/>
        <v>-8.2999999999999741E-3</v>
      </c>
      <c r="I6" s="27">
        <f t="shared" si="0"/>
        <v>5.7999999999999996E-2</v>
      </c>
      <c r="J6" s="27">
        <f t="shared" si="0"/>
        <v>-3.2999999999999696E-3</v>
      </c>
      <c r="K6" s="27">
        <f t="shared" si="0"/>
        <v>1.6599999999999948E-2</v>
      </c>
      <c r="L6" s="47">
        <f t="shared" si="0"/>
        <v>-6.6000000000000503E-3</v>
      </c>
    </row>
    <row r="7" spans="1:12">
      <c r="A7" s="73"/>
      <c r="B7" s="4" t="s">
        <v>7</v>
      </c>
      <c r="C7" s="29">
        <f t="shared" ref="C7:L7" si="3">1-C4/C2</f>
        <v>0.9280849358974359</v>
      </c>
      <c r="D7" s="29">
        <f t="shared" si="3"/>
        <v>0.9430088141025641</v>
      </c>
      <c r="E7" s="29">
        <f t="shared" ref="E7:F7" si="4">1-E4/E2</f>
        <v>0.85006009615384615</v>
      </c>
      <c r="F7" s="29">
        <f t="shared" si="4"/>
        <v>0.9140625</v>
      </c>
      <c r="G7" s="29">
        <f t="shared" ref="G7:H7" si="5">1-G4/G2</f>
        <v>0.85006009615384615</v>
      </c>
      <c r="H7" s="29">
        <f t="shared" si="5"/>
        <v>0.85006009615384615</v>
      </c>
      <c r="I7" s="29">
        <f t="shared" si="3"/>
        <v>0.95703125</v>
      </c>
      <c r="J7" s="29">
        <f t="shared" si="3"/>
        <v>0.94901842948717952</v>
      </c>
      <c r="K7" s="29">
        <f t="shared" si="3"/>
        <v>0.94601362179487181</v>
      </c>
      <c r="L7" s="39">
        <f t="shared" si="3"/>
        <v>0.94000400641025639</v>
      </c>
    </row>
    <row r="8" spans="1:12">
      <c r="A8" s="71" t="s">
        <v>8</v>
      </c>
      <c r="B8" s="63" t="s">
        <v>4</v>
      </c>
      <c r="C8" s="60">
        <v>1497</v>
      </c>
      <c r="D8" s="60">
        <v>698</v>
      </c>
      <c r="E8" s="60">
        <v>1996</v>
      </c>
      <c r="F8" s="60">
        <v>509</v>
      </c>
      <c r="G8" s="60">
        <v>619</v>
      </c>
      <c r="H8" s="60">
        <v>818</v>
      </c>
      <c r="I8" s="60">
        <v>519</v>
      </c>
      <c r="J8" s="60">
        <v>908</v>
      </c>
      <c r="K8" s="60">
        <v>319</v>
      </c>
      <c r="L8" s="66">
        <v>678</v>
      </c>
    </row>
    <row r="9" spans="1:12">
      <c r="A9" s="72"/>
      <c r="B9" s="58" t="s">
        <v>5</v>
      </c>
      <c r="C9" s="61">
        <v>0.51319999999999999</v>
      </c>
      <c r="D9" s="61">
        <v>0.51319999999999999</v>
      </c>
      <c r="E9" s="61">
        <v>0.49170000000000003</v>
      </c>
      <c r="F9" s="61">
        <v>0.5232</v>
      </c>
      <c r="G9" s="61">
        <v>0.49830000000000002</v>
      </c>
      <c r="H9" s="61">
        <v>0.505</v>
      </c>
      <c r="I9" s="61">
        <v>0.52649999999999997</v>
      </c>
      <c r="J9" s="61">
        <v>0.48180000000000001</v>
      </c>
      <c r="K9" s="61">
        <v>0.51990000000000003</v>
      </c>
      <c r="L9" s="47">
        <v>0.51490000000000002</v>
      </c>
    </row>
    <row r="10" spans="1:12">
      <c r="A10" s="72"/>
      <c r="B10" s="64" t="s">
        <v>41</v>
      </c>
      <c r="C10" s="61">
        <f t="shared" ref="C10:L10" si="6">C9-C3</f>
        <v>1.1499999999999955E-2</v>
      </c>
      <c r="D10" s="61">
        <f t="shared" si="6"/>
        <v>-2.8200000000000003E-2</v>
      </c>
      <c r="E10" s="61">
        <f t="shared" ref="E10:F10" si="7">E9-E3</f>
        <v>-2.9799999999999938E-2</v>
      </c>
      <c r="F10" s="61">
        <f t="shared" si="7"/>
        <v>2.1499999999999964E-2</v>
      </c>
      <c r="G10" s="61">
        <f t="shared" ref="G10:H10" si="8">G9-G3</f>
        <v>2.1500000000000019E-2</v>
      </c>
      <c r="H10" s="61">
        <f t="shared" si="8"/>
        <v>5.0000000000000044E-3</v>
      </c>
      <c r="I10" s="61">
        <f t="shared" si="6"/>
        <v>6.1299999999999966E-2</v>
      </c>
      <c r="J10" s="61">
        <f t="shared" si="6"/>
        <v>-3.2999999999999696E-3</v>
      </c>
      <c r="K10" s="61">
        <f t="shared" si="6"/>
        <v>2.8200000000000003E-2</v>
      </c>
      <c r="L10" s="47">
        <f t="shared" si="6"/>
        <v>5.0000000000000044E-3</v>
      </c>
    </row>
    <row r="11" spans="1:12">
      <c r="A11" s="73"/>
      <c r="B11" s="65" t="s">
        <v>7</v>
      </c>
      <c r="C11" s="61">
        <f t="shared" ref="C11:L11" si="9">1-C8/C2</f>
        <v>0.85006009615384615</v>
      </c>
      <c r="D11" s="61">
        <f t="shared" si="9"/>
        <v>0.93008814102564097</v>
      </c>
      <c r="E11" s="61">
        <f t="shared" ref="E11:F11" si="10">1-E8/E2</f>
        <v>0.80008012820512819</v>
      </c>
      <c r="F11" s="61">
        <f t="shared" si="10"/>
        <v>0.94901842948717952</v>
      </c>
      <c r="G11" s="61">
        <f t="shared" ref="G11:H11" si="11">1-G8/G2</f>
        <v>0.93800080128205132</v>
      </c>
      <c r="H11" s="61">
        <f t="shared" si="11"/>
        <v>0.91806891025641024</v>
      </c>
      <c r="I11" s="61">
        <f t="shared" si="9"/>
        <v>0.94801682692307687</v>
      </c>
      <c r="J11" s="61">
        <f t="shared" si="9"/>
        <v>0.90905448717948723</v>
      </c>
      <c r="K11" s="61">
        <f t="shared" si="9"/>
        <v>0.96804887820512819</v>
      </c>
      <c r="L11" s="39">
        <f t="shared" si="9"/>
        <v>0.93209134615384615</v>
      </c>
    </row>
    <row r="12" spans="1:12">
      <c r="A12" s="71" t="s">
        <v>10</v>
      </c>
      <c r="B12" s="2" t="s">
        <v>9</v>
      </c>
      <c r="C12" s="56">
        <v>0.7</v>
      </c>
      <c r="D12" s="2">
        <v>0.9</v>
      </c>
      <c r="E12" s="2">
        <v>0.5</v>
      </c>
      <c r="F12" s="2">
        <v>0.1</v>
      </c>
      <c r="G12" s="2">
        <v>0.8</v>
      </c>
      <c r="H12" s="2">
        <v>0.9</v>
      </c>
      <c r="I12" s="2">
        <v>0.5</v>
      </c>
      <c r="J12" s="2">
        <v>0.5</v>
      </c>
      <c r="K12" s="2">
        <v>0.6</v>
      </c>
      <c r="L12" s="3">
        <v>0.8</v>
      </c>
    </row>
    <row r="13" spans="1:12">
      <c r="A13" s="72"/>
      <c r="B13" s="45" t="s">
        <v>4</v>
      </c>
      <c r="C13" s="45">
        <v>768</v>
      </c>
      <c r="D13" s="45">
        <v>768</v>
      </c>
      <c r="E13" s="69">
        <v>2303</v>
      </c>
      <c r="F13" s="69">
        <v>4606</v>
      </c>
      <c r="G13" s="69">
        <v>1536</v>
      </c>
      <c r="H13" s="69">
        <v>1536</v>
      </c>
      <c r="I13" s="45">
        <v>1454</v>
      </c>
      <c r="J13" s="45">
        <v>1513</v>
      </c>
      <c r="K13" s="45">
        <v>768</v>
      </c>
      <c r="L13" s="11">
        <v>768</v>
      </c>
    </row>
    <row r="14" spans="1:12">
      <c r="A14" s="72"/>
      <c r="B14" s="45" t="s">
        <v>5</v>
      </c>
      <c r="C14" s="7">
        <v>0.52480000000000004</v>
      </c>
      <c r="D14" s="7">
        <v>0.55459999999999998</v>
      </c>
      <c r="E14" s="7">
        <v>0.52149999999999996</v>
      </c>
      <c r="F14" s="7">
        <v>0.52480000000000004</v>
      </c>
      <c r="G14" s="7">
        <v>0.49340000000000001</v>
      </c>
      <c r="H14" s="7">
        <v>0.4884</v>
      </c>
      <c r="I14" s="7">
        <v>0.53480000000000005</v>
      </c>
      <c r="J14" s="7">
        <v>0.4834</v>
      </c>
      <c r="K14" s="7">
        <v>0.53310000000000002</v>
      </c>
      <c r="L14" s="8">
        <v>0.5232</v>
      </c>
    </row>
    <row r="15" spans="1:12">
      <c r="A15" s="72"/>
      <c r="B15" s="45" t="s">
        <v>41</v>
      </c>
      <c r="C15" s="7">
        <f t="shared" ref="C15:L15" si="12">C14-C3</f>
        <v>2.3100000000000009E-2</v>
      </c>
      <c r="D15" s="7">
        <f t="shared" si="12"/>
        <v>1.319999999999999E-2</v>
      </c>
      <c r="E15" s="7">
        <f t="shared" ref="E15:F15" si="13">E14-E3</f>
        <v>0</v>
      </c>
      <c r="F15" s="7">
        <f t="shared" si="13"/>
        <v>2.3100000000000009E-2</v>
      </c>
      <c r="G15" s="7">
        <f t="shared" ref="G15:H15" si="14">G14-G3</f>
        <v>1.6600000000000004E-2</v>
      </c>
      <c r="H15" s="7">
        <f t="shared" si="14"/>
        <v>-1.1599999999999999E-2</v>
      </c>
      <c r="I15" s="7">
        <f t="shared" si="12"/>
        <v>6.9600000000000051E-2</v>
      </c>
      <c r="J15" s="7">
        <f t="shared" si="12"/>
        <v>-1.6999999999999793E-3</v>
      </c>
      <c r="K15" s="7">
        <f t="shared" si="12"/>
        <v>4.1399999999999992E-2</v>
      </c>
      <c r="L15" s="8">
        <f t="shared" si="12"/>
        <v>1.3299999999999979E-2</v>
      </c>
    </row>
    <row r="16" spans="1:12">
      <c r="A16" s="73"/>
      <c r="B16" s="4" t="s">
        <v>7</v>
      </c>
      <c r="C16" s="5">
        <f t="shared" ref="C16:L16" si="15">1-C13/C2</f>
        <v>0.92307692307692313</v>
      </c>
      <c r="D16" s="5">
        <f t="shared" si="15"/>
        <v>0.92307692307692313</v>
      </c>
      <c r="E16" s="5">
        <f t="shared" ref="E16:F16" si="16">1-E13/E2</f>
        <v>0.76933092948717952</v>
      </c>
      <c r="F16" s="5">
        <f t="shared" si="16"/>
        <v>0.53866185897435903</v>
      </c>
      <c r="G16" s="5">
        <f t="shared" ref="G16:H16" si="17">1-G13/G2</f>
        <v>0.84615384615384615</v>
      </c>
      <c r="H16" s="5">
        <f t="shared" si="17"/>
        <v>0.84615384615384615</v>
      </c>
      <c r="I16" s="5">
        <f t="shared" si="15"/>
        <v>0.85436698717948723</v>
      </c>
      <c r="J16" s="5">
        <f t="shared" si="15"/>
        <v>0.84845753205128205</v>
      </c>
      <c r="K16" s="5">
        <f t="shared" si="15"/>
        <v>0.92307692307692313</v>
      </c>
      <c r="L16" s="39">
        <f t="shared" si="15"/>
        <v>0.92307692307692313</v>
      </c>
    </row>
    <row r="17" spans="1:12">
      <c r="A17" s="74" t="s">
        <v>14</v>
      </c>
      <c r="B17" s="2" t="s">
        <v>11</v>
      </c>
      <c r="C17" s="45" t="s">
        <v>63</v>
      </c>
      <c r="D17" s="2" t="s">
        <v>61</v>
      </c>
      <c r="E17" s="2" t="s">
        <v>35</v>
      </c>
      <c r="F17" s="2" t="s">
        <v>43</v>
      </c>
      <c r="G17" s="2" t="s">
        <v>59</v>
      </c>
      <c r="H17" s="2" t="s">
        <v>35</v>
      </c>
      <c r="I17" s="2" t="s">
        <v>43</v>
      </c>
      <c r="J17" s="2" t="s">
        <v>37</v>
      </c>
      <c r="K17" s="40" t="s">
        <v>43</v>
      </c>
      <c r="L17" s="3" t="s">
        <v>35</v>
      </c>
    </row>
    <row r="18" spans="1:12">
      <c r="A18" s="72"/>
      <c r="B18" s="45" t="s">
        <v>4</v>
      </c>
      <c r="C18" s="32">
        <f>10*768</f>
        <v>7680</v>
      </c>
      <c r="D18" s="45">
        <f>11*768</f>
        <v>8448</v>
      </c>
      <c r="E18" s="69">
        <f>12*768</f>
        <v>9216</v>
      </c>
      <c r="F18" s="69">
        <f>2*768</f>
        <v>1536</v>
      </c>
      <c r="G18" s="69">
        <f>3*768</f>
        <v>2304</v>
      </c>
      <c r="H18" s="69">
        <f>12*768</f>
        <v>9216</v>
      </c>
      <c r="I18" s="45">
        <f>2*768</f>
        <v>1536</v>
      </c>
      <c r="J18" s="45">
        <v>768</v>
      </c>
      <c r="K18" s="45">
        <f>2*768</f>
        <v>1536</v>
      </c>
      <c r="L18" s="11">
        <f>12*768</f>
        <v>9216</v>
      </c>
    </row>
    <row r="19" spans="1:12">
      <c r="A19" s="72"/>
      <c r="B19" s="45" t="s">
        <v>5</v>
      </c>
      <c r="C19" s="46">
        <v>0.51659999999999995</v>
      </c>
      <c r="D19" s="7">
        <v>0.5464</v>
      </c>
      <c r="E19" s="7">
        <v>0.5232</v>
      </c>
      <c r="F19" s="7">
        <v>0.52810000000000001</v>
      </c>
      <c r="G19" s="7">
        <v>0.495</v>
      </c>
      <c r="H19" s="7">
        <v>0.505</v>
      </c>
      <c r="I19" s="7">
        <v>0.52149999999999996</v>
      </c>
      <c r="J19" s="27">
        <v>0.49170000000000003</v>
      </c>
      <c r="K19" s="27">
        <v>0.52149999999999996</v>
      </c>
      <c r="L19" s="8">
        <v>0.52810000000000001</v>
      </c>
    </row>
    <row r="20" spans="1:12">
      <c r="A20" s="72"/>
      <c r="B20" s="45" t="s">
        <v>41</v>
      </c>
      <c r="C20" s="7">
        <f t="shared" ref="C20:L20" si="18">C19-C3</f>
        <v>1.4899999999999913E-2</v>
      </c>
      <c r="D20" s="7">
        <f t="shared" si="18"/>
        <v>5.0000000000000044E-3</v>
      </c>
      <c r="E20" s="7">
        <f t="shared" si="18"/>
        <v>1.7000000000000348E-3</v>
      </c>
      <c r="F20" s="7">
        <f t="shared" si="18"/>
        <v>2.6399999999999979E-2</v>
      </c>
      <c r="G20" s="7">
        <f t="shared" si="18"/>
        <v>1.8199999999999994E-2</v>
      </c>
      <c r="H20" s="7">
        <f t="shared" si="18"/>
        <v>5.0000000000000044E-3</v>
      </c>
      <c r="I20" s="7">
        <f t="shared" si="18"/>
        <v>5.6299999999999961E-2</v>
      </c>
      <c r="J20" s="7">
        <f t="shared" si="18"/>
        <v>6.6000000000000503E-3</v>
      </c>
      <c r="K20" s="7">
        <f t="shared" si="18"/>
        <v>2.9799999999999938E-2</v>
      </c>
      <c r="L20" s="8">
        <f t="shared" si="18"/>
        <v>1.8199999999999994E-2</v>
      </c>
    </row>
    <row r="21" spans="1:12">
      <c r="A21" s="73"/>
      <c r="B21" s="4" t="s">
        <v>7</v>
      </c>
      <c r="C21" s="5">
        <f t="shared" ref="C21:L21" si="19">1-C18/C2</f>
        <v>0.23076923076923073</v>
      </c>
      <c r="D21" s="5">
        <f t="shared" si="19"/>
        <v>0.15384615384615385</v>
      </c>
      <c r="E21" s="5">
        <f t="shared" si="19"/>
        <v>7.6923076923076872E-2</v>
      </c>
      <c r="F21" s="5">
        <f t="shared" si="19"/>
        <v>0.84615384615384615</v>
      </c>
      <c r="G21" s="5">
        <f t="shared" si="19"/>
        <v>0.76923076923076916</v>
      </c>
      <c r="H21" s="5">
        <f t="shared" si="19"/>
        <v>7.6923076923076872E-2</v>
      </c>
      <c r="I21" s="5">
        <f t="shared" si="19"/>
        <v>0.84615384615384615</v>
      </c>
      <c r="J21" s="5">
        <f t="shared" si="19"/>
        <v>0.92307692307692313</v>
      </c>
      <c r="K21" s="5">
        <f t="shared" si="19"/>
        <v>0.84615384615384615</v>
      </c>
      <c r="L21" s="6">
        <f t="shared" si="19"/>
        <v>7.6923076923076872E-2</v>
      </c>
    </row>
    <row r="22" spans="1:12">
      <c r="A22" s="71" t="s">
        <v>15</v>
      </c>
      <c r="B22" s="2" t="s">
        <v>11</v>
      </c>
      <c r="C22" s="2" t="s">
        <v>43</v>
      </c>
      <c r="D22" s="2" t="s">
        <v>43</v>
      </c>
      <c r="E22" s="2" t="s">
        <v>42</v>
      </c>
      <c r="F22" s="2" t="s">
        <v>59</v>
      </c>
      <c r="G22" s="2" t="s">
        <v>39</v>
      </c>
      <c r="H22" s="2" t="s">
        <v>37</v>
      </c>
      <c r="I22" s="40" t="s">
        <v>43</v>
      </c>
      <c r="J22" s="40" t="s">
        <v>43</v>
      </c>
      <c r="K22" s="49" t="s">
        <v>43</v>
      </c>
      <c r="L22" s="41" t="s">
        <v>43</v>
      </c>
    </row>
    <row r="23" spans="1:12">
      <c r="A23" s="72"/>
      <c r="B23" s="45" t="s">
        <v>9</v>
      </c>
      <c r="C23" s="45">
        <v>0.9</v>
      </c>
      <c r="D23" s="45">
        <v>0.9</v>
      </c>
      <c r="E23" s="69">
        <v>0.8</v>
      </c>
      <c r="F23" s="69">
        <v>0.7</v>
      </c>
      <c r="G23" s="69">
        <v>0.9</v>
      </c>
      <c r="H23" s="69">
        <v>0.4</v>
      </c>
      <c r="I23" s="45">
        <v>0.1</v>
      </c>
      <c r="J23" s="45">
        <v>0.9</v>
      </c>
      <c r="K23" s="45">
        <v>0.1</v>
      </c>
      <c r="L23" s="11">
        <v>0.1</v>
      </c>
    </row>
    <row r="24" spans="1:12">
      <c r="A24" s="72"/>
      <c r="B24" s="45" t="s">
        <v>4</v>
      </c>
      <c r="C24" s="45">
        <v>399</v>
      </c>
      <c r="D24" s="22">
        <v>399</v>
      </c>
      <c r="E24" s="22">
        <v>499</v>
      </c>
      <c r="F24" s="22">
        <v>99</v>
      </c>
      <c r="G24" s="22">
        <v>399</v>
      </c>
      <c r="H24" s="22">
        <v>199</v>
      </c>
      <c r="I24" s="45">
        <v>399</v>
      </c>
      <c r="J24" s="45">
        <v>299</v>
      </c>
      <c r="K24" s="45">
        <v>499</v>
      </c>
      <c r="L24" s="11">
        <v>499</v>
      </c>
    </row>
    <row r="25" spans="1:12">
      <c r="A25" s="72"/>
      <c r="B25" s="45" t="s">
        <v>5</v>
      </c>
      <c r="C25" s="14">
        <v>0.51490000000000002</v>
      </c>
      <c r="D25" s="14">
        <v>0.53810000000000002</v>
      </c>
      <c r="E25" s="14">
        <v>0.53969999999999996</v>
      </c>
      <c r="F25" s="14">
        <v>0.51319999999999999</v>
      </c>
      <c r="G25" s="14">
        <v>0.53149999999999997</v>
      </c>
      <c r="H25" s="14">
        <v>0.5</v>
      </c>
      <c r="I25" s="14">
        <v>0.53310000000000002</v>
      </c>
      <c r="J25" s="14">
        <v>0.505</v>
      </c>
      <c r="K25" s="14">
        <v>0.53969999999999996</v>
      </c>
      <c r="L25" s="17">
        <v>0.5232</v>
      </c>
    </row>
    <row r="26" spans="1:12">
      <c r="A26" s="72"/>
      <c r="B26" s="45" t="s">
        <v>41</v>
      </c>
      <c r="C26" s="27">
        <f t="shared" ref="C26:L26" si="20">C25-C3</f>
        <v>1.319999999999999E-2</v>
      </c>
      <c r="D26" s="27">
        <f t="shared" si="20"/>
        <v>-3.2999999999999696E-3</v>
      </c>
      <c r="E26" s="27">
        <f t="shared" si="20"/>
        <v>1.8199999999999994E-2</v>
      </c>
      <c r="F26" s="27">
        <f t="shared" si="20"/>
        <v>1.1499999999999955E-2</v>
      </c>
      <c r="G26" s="27">
        <f t="shared" si="20"/>
        <v>5.4699999999999971E-2</v>
      </c>
      <c r="H26" s="27">
        <f t="shared" si="20"/>
        <v>0</v>
      </c>
      <c r="I26" s="27">
        <f t="shared" si="20"/>
        <v>6.7900000000000016E-2</v>
      </c>
      <c r="J26" s="27">
        <f t="shared" si="20"/>
        <v>1.9900000000000029E-2</v>
      </c>
      <c r="K26" s="27">
        <f t="shared" si="20"/>
        <v>4.7999999999999932E-2</v>
      </c>
      <c r="L26" s="47">
        <f t="shared" si="20"/>
        <v>1.3299999999999979E-2</v>
      </c>
    </row>
    <row r="27" spans="1:12">
      <c r="A27" s="73"/>
      <c r="B27" s="4" t="s">
        <v>7</v>
      </c>
      <c r="C27" s="15">
        <f t="shared" ref="C27:L27" si="21">1-C24/C2</f>
        <v>0.96003605769230771</v>
      </c>
      <c r="D27" s="15">
        <f t="shared" si="21"/>
        <v>0.96003605769230771</v>
      </c>
      <c r="E27" s="15">
        <f t="shared" si="21"/>
        <v>0.95002003205128205</v>
      </c>
      <c r="F27" s="15">
        <f t="shared" si="21"/>
        <v>0.99008413461538458</v>
      </c>
      <c r="G27" s="15">
        <f t="shared" si="21"/>
        <v>0.96003605769230771</v>
      </c>
      <c r="H27" s="15">
        <f t="shared" si="21"/>
        <v>0.98006810897435903</v>
      </c>
      <c r="I27" s="15">
        <f t="shared" si="21"/>
        <v>0.96003605769230771</v>
      </c>
      <c r="J27" s="15">
        <f t="shared" si="21"/>
        <v>0.97005208333333337</v>
      </c>
      <c r="K27" s="15">
        <f t="shared" si="21"/>
        <v>0.95002003205128205</v>
      </c>
      <c r="L27" s="18">
        <f t="shared" si="21"/>
        <v>0.95002003205128205</v>
      </c>
    </row>
  </sheetData>
  <mergeCells count="6">
    <mergeCell ref="A2:A3"/>
    <mergeCell ref="A4:A7"/>
    <mergeCell ref="A12:A16"/>
    <mergeCell ref="A17:A21"/>
    <mergeCell ref="A22:A27"/>
    <mergeCell ref="A8:A1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1A794-F81B-A94A-B246-9FC1326ED183}">
  <dimension ref="A1:N142"/>
  <sheetViews>
    <sheetView topLeftCell="A111" workbookViewId="0">
      <selection activeCell="R124" sqref="R124"/>
    </sheetView>
  </sheetViews>
  <sheetFormatPr defaultColWidth="11.42578125" defaultRowHeight="15"/>
  <cols>
    <col min="4" max="4" width="17.85546875" customWidth="1"/>
    <col min="9" max="9" width="19.7109375" customWidth="1"/>
    <col min="14" max="14" width="15.85546875" customWidth="1"/>
  </cols>
  <sheetData>
    <row r="1" spans="1:14">
      <c r="A1" s="1" t="s">
        <v>33</v>
      </c>
      <c r="B1" s="1" t="s">
        <v>31</v>
      </c>
      <c r="C1" s="1" t="s">
        <v>32</v>
      </c>
      <c r="F1" s="1" t="s">
        <v>33</v>
      </c>
      <c r="G1" s="1" t="s">
        <v>31</v>
      </c>
      <c r="H1" s="1" t="s">
        <v>32</v>
      </c>
      <c r="K1" s="1" t="s">
        <v>33</v>
      </c>
      <c r="L1" s="1" t="s">
        <v>31</v>
      </c>
      <c r="M1" s="1" t="s">
        <v>32</v>
      </c>
    </row>
    <row r="2" spans="1:14">
      <c r="A2" s="1">
        <v>0</v>
      </c>
      <c r="B2" s="53">
        <v>0.89589041095890398</v>
      </c>
      <c r="C2" s="53">
        <v>0.88835616438356102</v>
      </c>
      <c r="D2" s="75" t="s">
        <v>16</v>
      </c>
      <c r="F2" s="1">
        <v>0</v>
      </c>
      <c r="G2" s="53">
        <v>0.83698630136986296</v>
      </c>
      <c r="H2" s="53">
        <v>0.83698630136986296</v>
      </c>
      <c r="I2" s="75" t="s">
        <v>17</v>
      </c>
      <c r="K2" s="1">
        <v>0</v>
      </c>
      <c r="L2" s="53">
        <v>0.88424657534246498</v>
      </c>
      <c r="M2" s="53">
        <v>0.908904109589041</v>
      </c>
      <c r="N2" s="75" t="s">
        <v>19</v>
      </c>
    </row>
    <row r="3" spans="1:14">
      <c r="A3" s="1">
        <v>1</v>
      </c>
      <c r="B3" s="53">
        <v>0.87328767123287598</v>
      </c>
      <c r="C3" s="53">
        <v>0.87602739726027401</v>
      </c>
      <c r="D3" s="75"/>
      <c r="F3" s="1">
        <v>1</v>
      </c>
      <c r="G3" s="53">
        <v>0.93561643835616404</v>
      </c>
      <c r="H3" s="53">
        <v>0.93356164383561602</v>
      </c>
      <c r="I3" s="75"/>
      <c r="K3" s="1">
        <v>1</v>
      </c>
      <c r="L3" s="53">
        <v>0.89863013698630101</v>
      </c>
      <c r="M3" s="53">
        <v>0.89931506849315002</v>
      </c>
      <c r="N3" s="75"/>
    </row>
    <row r="4" spans="1:14">
      <c r="A4" s="1">
        <v>2</v>
      </c>
      <c r="B4" s="53">
        <v>0.88698630136986301</v>
      </c>
      <c r="C4" s="53">
        <v>0.86643835616438303</v>
      </c>
      <c r="D4" s="75"/>
      <c r="F4" s="1">
        <v>2</v>
      </c>
      <c r="G4" s="53">
        <v>0.98424657534246496</v>
      </c>
      <c r="H4" s="53">
        <v>0.98013698630136903</v>
      </c>
      <c r="I4" s="75"/>
      <c r="K4" s="1">
        <v>2</v>
      </c>
      <c r="L4" s="53">
        <v>0.90410958904109495</v>
      </c>
      <c r="M4" s="53">
        <v>0.90410958904109495</v>
      </c>
      <c r="N4" s="75"/>
    </row>
    <row r="5" spans="1:14">
      <c r="A5" s="1">
        <v>3</v>
      </c>
      <c r="B5" s="53">
        <v>0.95068493150684896</v>
      </c>
      <c r="C5" s="53">
        <v>0.93424657534246502</v>
      </c>
      <c r="D5" s="75"/>
      <c r="F5" s="1">
        <v>3</v>
      </c>
      <c r="G5" s="53">
        <v>0.90068493150684903</v>
      </c>
      <c r="H5" s="53">
        <v>0.97876712328767101</v>
      </c>
      <c r="I5" s="75"/>
      <c r="K5" s="1">
        <v>3</v>
      </c>
      <c r="L5" s="53">
        <v>0.91369863013698605</v>
      </c>
      <c r="M5" s="53">
        <v>0.90547945205479397</v>
      </c>
      <c r="N5" s="75"/>
    </row>
    <row r="6" spans="1:14">
      <c r="A6" s="1">
        <v>4</v>
      </c>
      <c r="B6" s="53">
        <v>0.95205479452054798</v>
      </c>
      <c r="C6" s="53">
        <v>0.96506849315068399</v>
      </c>
      <c r="D6" s="75"/>
      <c r="F6" s="1">
        <v>4</v>
      </c>
      <c r="G6" s="53">
        <v>0.96095890410958895</v>
      </c>
      <c r="H6" s="53">
        <v>0.98493150684931496</v>
      </c>
      <c r="I6" s="75"/>
      <c r="K6" s="1">
        <v>4</v>
      </c>
      <c r="L6" s="53">
        <v>0.93013698630136898</v>
      </c>
      <c r="M6" s="53">
        <v>0.90547945205479397</v>
      </c>
      <c r="N6" s="75"/>
    </row>
    <row r="7" spans="1:14">
      <c r="A7" s="1">
        <v>5</v>
      </c>
      <c r="B7" s="53">
        <v>0.95616438356164302</v>
      </c>
      <c r="C7" s="53">
        <v>0.96095890410958895</v>
      </c>
      <c r="D7" s="75"/>
      <c r="F7" s="1">
        <v>5</v>
      </c>
      <c r="G7" s="53">
        <v>0.95958904109589005</v>
      </c>
      <c r="H7" s="53">
        <v>0.98630136986301298</v>
      </c>
      <c r="I7" s="75"/>
      <c r="K7" s="1">
        <v>5</v>
      </c>
      <c r="L7" s="53">
        <v>0.92739726027397196</v>
      </c>
      <c r="M7" s="53">
        <v>0.90342465753424595</v>
      </c>
      <c r="N7" s="75"/>
    </row>
    <row r="8" spans="1:14">
      <c r="A8" s="1">
        <v>6</v>
      </c>
      <c r="B8" s="53">
        <v>0.965753424657534</v>
      </c>
      <c r="C8" s="53">
        <v>0.95958904109589005</v>
      </c>
      <c r="D8" s="75"/>
      <c r="F8" s="1">
        <v>6</v>
      </c>
      <c r="G8" s="53">
        <v>0.95068493150684896</v>
      </c>
      <c r="H8" s="53">
        <v>0.98356164383561595</v>
      </c>
      <c r="I8" s="75"/>
      <c r="K8" s="1">
        <v>6</v>
      </c>
      <c r="L8" s="53">
        <v>0.91164383561643803</v>
      </c>
      <c r="M8" s="53">
        <v>0.90684931506849298</v>
      </c>
      <c r="N8" s="75"/>
    </row>
    <row r="9" spans="1:14">
      <c r="A9" s="1">
        <v>7</v>
      </c>
      <c r="B9" s="53">
        <v>0.965753424657534</v>
      </c>
      <c r="C9" s="53">
        <v>0.97671232876712299</v>
      </c>
      <c r="D9" s="75"/>
      <c r="F9" s="1">
        <v>7</v>
      </c>
      <c r="G9" s="53">
        <v>0.94863013698630105</v>
      </c>
      <c r="H9" s="53">
        <v>0.98561643835616397</v>
      </c>
      <c r="I9" s="75"/>
      <c r="K9" s="1"/>
      <c r="L9" s="20"/>
      <c r="M9" s="20"/>
      <c r="N9" s="19"/>
    </row>
    <row r="10" spans="1:14">
      <c r="A10" s="1">
        <v>8</v>
      </c>
      <c r="B10" s="53">
        <v>0.96712328767123201</v>
      </c>
      <c r="C10" s="53">
        <v>0.96506849315068399</v>
      </c>
      <c r="D10" s="75"/>
      <c r="F10" s="1">
        <v>8</v>
      </c>
      <c r="G10" s="53">
        <v>0.92465753424657504</v>
      </c>
      <c r="H10" s="53">
        <v>0.98424657534246496</v>
      </c>
      <c r="I10" s="75"/>
      <c r="K10" s="1"/>
      <c r="L10" s="20"/>
      <c r="M10" s="20"/>
      <c r="N10" s="19"/>
    </row>
    <row r="11" spans="1:14">
      <c r="A11" s="1">
        <v>9</v>
      </c>
      <c r="B11" s="53">
        <v>0.96643835616438301</v>
      </c>
      <c r="C11" s="53">
        <v>0.97397260273972597</v>
      </c>
      <c r="D11" s="75"/>
      <c r="F11" s="1">
        <v>9</v>
      </c>
      <c r="G11" s="53">
        <v>0.943150684931506</v>
      </c>
      <c r="H11" s="53">
        <v>0.98013698630136903</v>
      </c>
      <c r="I11" s="75"/>
      <c r="K11" s="1"/>
      <c r="L11" s="20"/>
      <c r="M11" s="20"/>
      <c r="N11" s="19"/>
    </row>
    <row r="12" spans="1:14">
      <c r="A12" s="1">
        <v>10</v>
      </c>
      <c r="B12" s="53">
        <v>0.96232876712328697</v>
      </c>
      <c r="C12" s="53">
        <v>0.96849315068493103</v>
      </c>
      <c r="D12" s="75"/>
      <c r="F12" s="1">
        <v>10</v>
      </c>
      <c r="G12" s="53">
        <v>0.94246575342465699</v>
      </c>
      <c r="H12" s="53">
        <v>0.96027397260273895</v>
      </c>
      <c r="I12" s="75"/>
      <c r="K12" s="1"/>
      <c r="L12" s="20"/>
      <c r="M12" s="20"/>
      <c r="N12" s="19"/>
    </row>
    <row r="13" spans="1:14">
      <c r="A13" s="1">
        <v>11</v>
      </c>
      <c r="B13" s="53">
        <v>0.96301369863013697</v>
      </c>
      <c r="C13" s="53">
        <v>0.96849315068493103</v>
      </c>
      <c r="D13" s="75"/>
      <c r="F13" s="1">
        <v>11</v>
      </c>
      <c r="G13" s="53">
        <v>0.94383561643835601</v>
      </c>
      <c r="H13" s="53">
        <v>0.94931506849314995</v>
      </c>
      <c r="I13" s="75"/>
      <c r="K13" s="1"/>
      <c r="L13" s="20"/>
      <c r="M13" s="20"/>
      <c r="N13" s="19"/>
    </row>
    <row r="14" spans="1:14">
      <c r="A14" s="1">
        <v>12</v>
      </c>
      <c r="B14" s="53">
        <v>0.954794520547945</v>
      </c>
      <c r="C14" s="53">
        <v>0.96986301369863004</v>
      </c>
      <c r="D14" s="75"/>
      <c r="F14" s="1">
        <v>12</v>
      </c>
      <c r="G14" s="53">
        <v>0.94178082191780799</v>
      </c>
      <c r="H14" s="53">
        <v>0.95068493150684896</v>
      </c>
      <c r="I14" s="75"/>
      <c r="K14" s="1"/>
      <c r="L14" s="20"/>
      <c r="M14" s="20"/>
      <c r="N14" s="19"/>
    </row>
    <row r="17" spans="1:14">
      <c r="A17" s="1" t="s">
        <v>33</v>
      </c>
      <c r="B17" s="1" t="s">
        <v>31</v>
      </c>
      <c r="C17" s="1" t="s">
        <v>32</v>
      </c>
      <c r="F17" s="1" t="s">
        <v>33</v>
      </c>
      <c r="G17" s="1" t="s">
        <v>31</v>
      </c>
      <c r="H17" s="1" t="s">
        <v>32</v>
      </c>
      <c r="K17" s="1" t="s">
        <v>33</v>
      </c>
      <c r="L17" s="1" t="s">
        <v>31</v>
      </c>
      <c r="M17" s="1" t="s">
        <v>32</v>
      </c>
    </row>
    <row r="18" spans="1:14">
      <c r="A18" s="1">
        <v>0</v>
      </c>
      <c r="B18" s="53">
        <v>0.87945205479452004</v>
      </c>
      <c r="C18" s="53">
        <v>0.90068493150684903</v>
      </c>
      <c r="D18" s="75" t="s">
        <v>20</v>
      </c>
      <c r="F18" s="1">
        <v>0</v>
      </c>
      <c r="G18" s="53">
        <v>0.85068493150684898</v>
      </c>
      <c r="H18" s="53">
        <v>0.90479452054794496</v>
      </c>
      <c r="I18" s="75" t="s">
        <v>21</v>
      </c>
      <c r="K18" s="1">
        <v>0</v>
      </c>
      <c r="L18" s="53">
        <v>0.96506849315068399</v>
      </c>
      <c r="M18" s="53">
        <v>0.97123287671232805</v>
      </c>
      <c r="N18" s="75" t="s">
        <v>22</v>
      </c>
    </row>
    <row r="19" spans="1:14">
      <c r="A19" s="1">
        <v>1</v>
      </c>
      <c r="B19" s="53">
        <v>0.89863013698630101</v>
      </c>
      <c r="C19" s="53">
        <v>0.90547945205479397</v>
      </c>
      <c r="D19" s="75"/>
      <c r="F19" s="1">
        <v>1</v>
      </c>
      <c r="G19" s="53">
        <v>0.81986301369863002</v>
      </c>
      <c r="H19" s="53">
        <v>0.90410958904109495</v>
      </c>
      <c r="I19" s="75"/>
      <c r="K19" s="1">
        <v>1</v>
      </c>
      <c r="L19" s="53">
        <v>0.92739726027397196</v>
      </c>
      <c r="M19" s="53">
        <v>0.98287671232876705</v>
      </c>
      <c r="N19" s="75"/>
    </row>
    <row r="20" spans="1:14">
      <c r="A20" s="1">
        <v>2</v>
      </c>
      <c r="B20" s="53">
        <v>0.90342465753424595</v>
      </c>
      <c r="C20" s="53">
        <v>0.89383561643835596</v>
      </c>
      <c r="D20" s="75"/>
      <c r="F20" s="1">
        <v>2</v>
      </c>
      <c r="G20" s="53">
        <v>0.90753424657534199</v>
      </c>
      <c r="H20" s="53">
        <v>0.90479452054794496</v>
      </c>
      <c r="I20" s="75"/>
      <c r="K20" s="1">
        <v>2</v>
      </c>
      <c r="L20" s="53">
        <v>0.91232876712328703</v>
      </c>
      <c r="M20" s="53">
        <v>0.977397260273972</v>
      </c>
      <c r="N20" s="75"/>
    </row>
    <row r="21" spans="1:14">
      <c r="A21" s="1">
        <v>3</v>
      </c>
      <c r="B21" s="53">
        <v>0.90068493150684903</v>
      </c>
      <c r="C21" s="53">
        <v>0.90547945205479397</v>
      </c>
      <c r="D21" s="75"/>
      <c r="F21" s="1">
        <v>3</v>
      </c>
      <c r="G21" s="53">
        <v>0.90958904109589001</v>
      </c>
      <c r="H21" s="53">
        <v>0.89931506849315002</v>
      </c>
      <c r="I21" s="75"/>
      <c r="K21" s="1">
        <v>3</v>
      </c>
      <c r="L21" s="53">
        <v>0.91164383561643803</v>
      </c>
      <c r="M21" s="53">
        <v>0.96986301369863004</v>
      </c>
      <c r="N21" s="75"/>
    </row>
    <row r="22" spans="1:14">
      <c r="A22" s="1">
        <v>4</v>
      </c>
      <c r="B22" s="53">
        <v>0.908904109589041</v>
      </c>
      <c r="C22" s="53">
        <v>0.90547945205479397</v>
      </c>
      <c r="D22" s="75"/>
      <c r="F22" s="1">
        <v>4</v>
      </c>
      <c r="G22" s="53">
        <v>0.91506849315068495</v>
      </c>
      <c r="H22" s="53">
        <v>0.89383561643835596</v>
      </c>
      <c r="I22" s="75"/>
      <c r="K22" s="1">
        <v>4</v>
      </c>
      <c r="L22" s="53">
        <v>0.95684931506849302</v>
      </c>
      <c r="M22" s="53">
        <v>0.96986301369863004</v>
      </c>
      <c r="N22" s="75"/>
    </row>
    <row r="23" spans="1:14">
      <c r="A23" s="1">
        <v>5</v>
      </c>
      <c r="B23" s="53">
        <v>0.90479452054794496</v>
      </c>
      <c r="C23" s="53">
        <v>0.89452054794520497</v>
      </c>
      <c r="D23" s="75"/>
      <c r="F23" s="1">
        <v>5</v>
      </c>
      <c r="G23" s="53">
        <v>0.91438356164383505</v>
      </c>
      <c r="H23" s="53">
        <v>0.89041095890410904</v>
      </c>
      <c r="I23" s="75"/>
      <c r="K23" s="1">
        <v>5</v>
      </c>
      <c r="L23" s="53">
        <v>0.95136986301369797</v>
      </c>
      <c r="M23" s="53">
        <v>0.97123287671232805</v>
      </c>
      <c r="N23" s="75"/>
    </row>
    <row r="24" spans="1:14">
      <c r="A24" s="1">
        <v>6</v>
      </c>
      <c r="B24" s="53">
        <v>0.90547945205479397</v>
      </c>
      <c r="C24" s="53">
        <v>0.88972602739726003</v>
      </c>
      <c r="D24" s="75"/>
      <c r="F24" s="1">
        <v>6</v>
      </c>
      <c r="G24" s="53">
        <v>0.91027397260273901</v>
      </c>
      <c r="H24" s="53">
        <v>0.897945205479452</v>
      </c>
      <c r="I24" s="75"/>
      <c r="K24" s="1">
        <v>6</v>
      </c>
      <c r="L24" s="53">
        <v>0.96369863013698598</v>
      </c>
      <c r="M24" s="53">
        <v>0.97054794520547905</v>
      </c>
      <c r="N24" s="75"/>
    </row>
    <row r="25" spans="1:14">
      <c r="A25" s="1">
        <v>7</v>
      </c>
      <c r="B25" s="53">
        <v>0.90479452054794496</v>
      </c>
      <c r="C25" s="53">
        <v>0.9</v>
      </c>
      <c r="D25" s="75"/>
      <c r="F25" s="1">
        <v>7</v>
      </c>
      <c r="G25" s="53">
        <v>0.91506849315068495</v>
      </c>
      <c r="H25" s="53">
        <v>0.88904109589041003</v>
      </c>
      <c r="I25" s="75"/>
      <c r="K25" s="1">
        <v>7</v>
      </c>
      <c r="L25" s="53">
        <v>0.96232876712328697</v>
      </c>
      <c r="M25" s="53">
        <v>0.96917808219178003</v>
      </c>
      <c r="N25" s="75"/>
    </row>
    <row r="26" spans="1:14">
      <c r="A26" s="1">
        <v>8</v>
      </c>
      <c r="B26" s="53">
        <v>0.90547945205479397</v>
      </c>
      <c r="C26" s="53">
        <v>0.89246575342465695</v>
      </c>
      <c r="D26" s="75"/>
      <c r="F26" s="1">
        <v>8</v>
      </c>
      <c r="G26" s="53">
        <v>0.91369863013698605</v>
      </c>
      <c r="H26" s="53">
        <v>0.86438356164383501</v>
      </c>
      <c r="I26" s="75"/>
      <c r="K26" s="1">
        <v>8</v>
      </c>
      <c r="L26" s="53">
        <v>0.96369863013698598</v>
      </c>
      <c r="M26" s="53">
        <v>0.97397260273972597</v>
      </c>
      <c r="N26" s="75"/>
    </row>
    <row r="27" spans="1:14">
      <c r="A27" s="1">
        <v>9</v>
      </c>
      <c r="B27" s="53">
        <v>0.91369863013698605</v>
      </c>
      <c r="C27" s="53">
        <v>0.89246575342465695</v>
      </c>
      <c r="D27" s="75"/>
      <c r="F27" s="1">
        <v>9</v>
      </c>
      <c r="G27" s="53">
        <v>0.91575342465753395</v>
      </c>
      <c r="H27" s="53">
        <v>0.897260273972602</v>
      </c>
      <c r="I27" s="75"/>
      <c r="K27" s="1">
        <v>9</v>
      </c>
      <c r="L27" s="53">
        <v>0.97671232876712299</v>
      </c>
      <c r="M27" s="53">
        <v>0.98424657534246496</v>
      </c>
      <c r="N27" s="75"/>
    </row>
    <row r="28" spans="1:14">
      <c r="A28" s="1">
        <v>10</v>
      </c>
      <c r="B28" s="53">
        <v>0.91849315068493098</v>
      </c>
      <c r="C28" s="53">
        <v>0.90068493150684903</v>
      </c>
      <c r="D28" s="75"/>
      <c r="F28" s="1">
        <v>10</v>
      </c>
      <c r="G28" s="53">
        <v>0.91643835616438296</v>
      </c>
      <c r="H28" s="53">
        <v>0.87876712328767104</v>
      </c>
      <c r="I28" s="75"/>
      <c r="K28" s="1">
        <v>10</v>
      </c>
      <c r="L28" s="53">
        <v>0.97602739726027399</v>
      </c>
      <c r="M28" s="53">
        <v>0.92191780821917801</v>
      </c>
      <c r="N28" s="75"/>
    </row>
    <row r="29" spans="1:14">
      <c r="A29" s="1">
        <v>11</v>
      </c>
      <c r="B29" s="53">
        <v>0.91301369863013704</v>
      </c>
      <c r="C29" s="53">
        <v>0.91027397260273901</v>
      </c>
      <c r="D29" s="75"/>
      <c r="F29" s="1">
        <v>11</v>
      </c>
      <c r="G29" s="53">
        <v>0.91712328767123197</v>
      </c>
      <c r="H29" s="53">
        <v>0.88287671232876697</v>
      </c>
      <c r="I29" s="75"/>
      <c r="K29" s="1">
        <v>11</v>
      </c>
      <c r="L29" s="53">
        <v>0.99178082191780803</v>
      </c>
      <c r="M29" s="53">
        <v>0.94794520547945205</v>
      </c>
      <c r="N29" s="75"/>
    </row>
    <row r="30" spans="1:14">
      <c r="A30" s="1">
        <v>12</v>
      </c>
      <c r="B30" s="53">
        <v>0.91506849315068495</v>
      </c>
      <c r="C30" s="53">
        <v>0.9</v>
      </c>
      <c r="D30" s="75"/>
      <c r="F30" s="1">
        <v>12</v>
      </c>
      <c r="G30" s="53">
        <v>0.91849315068493098</v>
      </c>
      <c r="H30" s="53">
        <v>0.89178082191780805</v>
      </c>
      <c r="I30" s="75"/>
      <c r="K30" s="1">
        <v>12</v>
      </c>
      <c r="L30" s="53">
        <v>0.99383561643835605</v>
      </c>
      <c r="M30" s="53">
        <v>0.95684931506849302</v>
      </c>
      <c r="N30" s="75"/>
    </row>
    <row r="33" spans="1:14">
      <c r="A33" s="1" t="s">
        <v>33</v>
      </c>
      <c r="B33" s="1" t="s">
        <v>31</v>
      </c>
      <c r="C33" s="1" t="s">
        <v>32</v>
      </c>
      <c r="F33" s="1" t="s">
        <v>33</v>
      </c>
      <c r="G33" s="1" t="s">
        <v>31</v>
      </c>
      <c r="H33" s="1" t="s">
        <v>32</v>
      </c>
      <c r="K33" s="1" t="s">
        <v>33</v>
      </c>
      <c r="L33" s="1" t="s">
        <v>31</v>
      </c>
      <c r="M33" s="1" t="s">
        <v>32</v>
      </c>
    </row>
    <row r="34" spans="1:14">
      <c r="A34" s="1">
        <v>0</v>
      </c>
      <c r="B34" s="53">
        <v>0.81643835616438298</v>
      </c>
      <c r="C34" s="53">
        <v>0.817808219178082</v>
      </c>
      <c r="D34" s="75" t="s">
        <v>23</v>
      </c>
      <c r="F34" s="1">
        <v>0</v>
      </c>
      <c r="G34" s="53">
        <v>0.87123287671232796</v>
      </c>
      <c r="H34" s="53">
        <v>0.83219178082191703</v>
      </c>
      <c r="I34" s="75" t="s">
        <v>24</v>
      </c>
      <c r="K34" s="1">
        <v>0</v>
      </c>
      <c r="L34" s="53">
        <v>0.85958904109588996</v>
      </c>
      <c r="M34" s="53">
        <v>0.86164383561643798</v>
      </c>
      <c r="N34" s="75" t="s">
        <v>25</v>
      </c>
    </row>
    <row r="35" spans="1:14">
      <c r="A35" s="1">
        <v>1</v>
      </c>
      <c r="B35" s="53">
        <v>0.89246575342465695</v>
      </c>
      <c r="C35" s="53">
        <v>0.89931506849315002</v>
      </c>
      <c r="D35" s="75"/>
      <c r="F35" s="1">
        <v>1</v>
      </c>
      <c r="G35" s="53">
        <v>0.9</v>
      </c>
      <c r="H35" s="53">
        <v>0.90273972602739705</v>
      </c>
      <c r="I35" s="75"/>
      <c r="K35" s="1">
        <v>1</v>
      </c>
      <c r="L35" s="53">
        <v>0.89863013698630101</v>
      </c>
      <c r="M35" s="53">
        <v>0.87671232876712302</v>
      </c>
      <c r="N35" s="75"/>
    </row>
    <row r="36" spans="1:14">
      <c r="A36" s="1">
        <v>2</v>
      </c>
      <c r="B36" s="53">
        <v>0.91643835616438296</v>
      </c>
      <c r="C36" s="53">
        <v>0.92671232876712295</v>
      </c>
      <c r="D36" s="75"/>
      <c r="F36" s="1">
        <v>2</v>
      </c>
      <c r="G36" s="53">
        <v>0.90136986301369804</v>
      </c>
      <c r="H36" s="53">
        <v>0.90684931506849298</v>
      </c>
      <c r="I36" s="75"/>
      <c r="K36" s="1">
        <v>2</v>
      </c>
      <c r="L36" s="53">
        <v>0.96027397260273895</v>
      </c>
      <c r="M36" s="53">
        <v>0.92739726027397196</v>
      </c>
      <c r="N36" s="75"/>
    </row>
    <row r="37" spans="1:14">
      <c r="A37" s="1">
        <v>3</v>
      </c>
      <c r="B37" s="53">
        <v>0.93082191780821899</v>
      </c>
      <c r="C37" s="53">
        <v>0.93287671232876701</v>
      </c>
      <c r="D37" s="75"/>
      <c r="F37" s="1">
        <v>3</v>
      </c>
      <c r="G37" s="53">
        <v>0.98082191780821903</v>
      </c>
      <c r="H37" s="53">
        <v>0.943150684931506</v>
      </c>
      <c r="I37" s="75"/>
      <c r="K37" s="1">
        <v>3</v>
      </c>
      <c r="L37" s="53">
        <v>0.954109589041095</v>
      </c>
      <c r="M37" s="53">
        <v>0.97054794520547905</v>
      </c>
      <c r="N37" s="75"/>
    </row>
    <row r="38" spans="1:14">
      <c r="A38" s="1">
        <v>4</v>
      </c>
      <c r="B38" s="53">
        <v>0.90684931506849298</v>
      </c>
      <c r="C38" s="53">
        <v>0.91301369863013704</v>
      </c>
      <c r="D38" s="75"/>
      <c r="F38" s="1">
        <v>4</v>
      </c>
      <c r="G38" s="53">
        <v>0.96917808219178003</v>
      </c>
      <c r="H38" s="53">
        <v>0.95753424657534203</v>
      </c>
      <c r="I38" s="75"/>
      <c r="K38" s="1">
        <v>4</v>
      </c>
      <c r="L38" s="53">
        <v>0.96095890410958895</v>
      </c>
      <c r="M38" s="53">
        <v>0.98767123287671199</v>
      </c>
      <c r="N38" s="75"/>
    </row>
    <row r="39" spans="1:14">
      <c r="A39" s="1">
        <v>5</v>
      </c>
      <c r="B39" s="53">
        <v>0.95821917808219104</v>
      </c>
      <c r="C39" s="53">
        <v>0.83767123287671197</v>
      </c>
      <c r="D39" s="75"/>
      <c r="F39" s="1">
        <v>5</v>
      </c>
      <c r="G39" s="53">
        <v>0.98219178082191705</v>
      </c>
      <c r="H39" s="53">
        <v>0.91986301369862999</v>
      </c>
      <c r="I39" s="75"/>
      <c r="K39" s="1">
        <v>5</v>
      </c>
      <c r="L39" s="53">
        <v>0.96917808219178003</v>
      </c>
      <c r="M39" s="53">
        <v>0.98972602739726001</v>
      </c>
      <c r="N39" s="75"/>
    </row>
    <row r="40" spans="1:14">
      <c r="A40" s="1">
        <v>6</v>
      </c>
      <c r="B40" s="53">
        <v>0.954109589041095</v>
      </c>
      <c r="C40" s="53">
        <v>0.85547945205479403</v>
      </c>
      <c r="D40" s="75"/>
      <c r="F40" s="1">
        <v>6</v>
      </c>
      <c r="G40" s="53">
        <v>0.98287671232876705</v>
      </c>
      <c r="H40" s="53">
        <v>0.97191780821917795</v>
      </c>
      <c r="I40" s="75"/>
      <c r="K40" s="1">
        <v>6</v>
      </c>
      <c r="L40" s="53">
        <v>0.97260273972602695</v>
      </c>
      <c r="M40" s="53">
        <v>0.989041095890411</v>
      </c>
      <c r="N40" s="75"/>
    </row>
    <row r="41" spans="1:14">
      <c r="A41" s="1">
        <v>7</v>
      </c>
      <c r="B41" s="53">
        <v>0.96095890410958895</v>
      </c>
      <c r="C41" s="53">
        <v>0.93561643835616404</v>
      </c>
      <c r="D41" s="75"/>
      <c r="F41" s="1">
        <v>7</v>
      </c>
      <c r="G41" s="53">
        <v>0.97876712328767101</v>
      </c>
      <c r="H41" s="53">
        <v>0.96438356164383499</v>
      </c>
      <c r="I41" s="75"/>
      <c r="K41" s="1">
        <v>7</v>
      </c>
      <c r="L41" s="53">
        <v>0.97397260273972597</v>
      </c>
      <c r="M41" s="53">
        <v>0.98972602739726001</v>
      </c>
      <c r="N41" s="75"/>
    </row>
    <row r="42" spans="1:14">
      <c r="A42" s="1">
        <v>8</v>
      </c>
      <c r="B42" s="53">
        <v>0.97123287671232805</v>
      </c>
      <c r="C42" s="53">
        <v>0.93904109589041096</v>
      </c>
      <c r="D42" s="75"/>
      <c r="F42" s="1">
        <v>8</v>
      </c>
      <c r="G42" s="53">
        <v>0.94452054794520501</v>
      </c>
      <c r="H42" s="53">
        <v>0.89931506849315002</v>
      </c>
      <c r="I42" s="75"/>
      <c r="K42" s="1">
        <v>8</v>
      </c>
      <c r="L42" s="53">
        <v>0.95821917808219104</v>
      </c>
      <c r="M42" s="53">
        <v>0.99041095890410902</v>
      </c>
      <c r="N42" s="75"/>
    </row>
    <row r="43" spans="1:14">
      <c r="A43" s="1">
        <v>9</v>
      </c>
      <c r="B43" s="53">
        <v>0.98356164383561595</v>
      </c>
      <c r="C43" s="53">
        <v>0.841095890410958</v>
      </c>
      <c r="D43" s="75"/>
      <c r="F43" s="1">
        <v>9</v>
      </c>
      <c r="G43" s="53">
        <v>0.98082191780821903</v>
      </c>
      <c r="H43" s="53">
        <v>0.95</v>
      </c>
      <c r="I43" s="75"/>
      <c r="K43" s="1">
        <v>9</v>
      </c>
      <c r="L43" s="53">
        <v>0.95136986301369797</v>
      </c>
      <c r="M43" s="53">
        <v>0.99109589041095802</v>
      </c>
      <c r="N43" s="75"/>
    </row>
    <row r="44" spans="1:14">
      <c r="A44" s="1">
        <v>10</v>
      </c>
      <c r="B44" s="53">
        <v>0.99383561643835605</v>
      </c>
      <c r="C44" s="53">
        <v>0.94726027397260204</v>
      </c>
      <c r="D44" s="75"/>
      <c r="F44" s="1">
        <v>10</v>
      </c>
      <c r="G44" s="53">
        <v>0.97602739726027399</v>
      </c>
      <c r="H44" s="53">
        <v>0.91369863013698605</v>
      </c>
      <c r="I44" s="75"/>
      <c r="K44" s="1">
        <v>10</v>
      </c>
      <c r="L44" s="53">
        <v>0.98013698630136903</v>
      </c>
      <c r="M44" s="53">
        <v>0.99109589041095802</v>
      </c>
      <c r="N44" s="75"/>
    </row>
    <row r="45" spans="1:14">
      <c r="A45" s="1">
        <v>11</v>
      </c>
      <c r="B45" s="53">
        <v>0.99041095890410902</v>
      </c>
      <c r="C45" s="53">
        <v>0.97191780821917795</v>
      </c>
      <c r="D45" s="75"/>
      <c r="F45" s="1">
        <v>11</v>
      </c>
      <c r="G45" s="53">
        <v>0.98356164383561595</v>
      </c>
      <c r="H45" s="53">
        <v>0.95958904109589005</v>
      </c>
      <c r="I45" s="75"/>
      <c r="K45" s="1">
        <v>11</v>
      </c>
      <c r="L45" s="53">
        <v>0.977397260273972</v>
      </c>
      <c r="M45" s="53">
        <v>0.98150684931506804</v>
      </c>
      <c r="N45" s="75"/>
    </row>
    <row r="46" spans="1:14">
      <c r="A46" s="1">
        <v>12</v>
      </c>
      <c r="B46" s="53">
        <v>0.99863013698630099</v>
      </c>
      <c r="C46" s="53">
        <v>0.96643835616438301</v>
      </c>
      <c r="D46" s="75"/>
      <c r="F46" s="1">
        <v>12</v>
      </c>
      <c r="G46" s="53">
        <v>0.977397260273972</v>
      </c>
      <c r="H46" s="53">
        <v>0.977397260273972</v>
      </c>
      <c r="I46" s="75"/>
      <c r="K46" s="1">
        <v>12</v>
      </c>
      <c r="L46" s="53">
        <v>0.96027397260273895</v>
      </c>
      <c r="M46" s="53">
        <v>0.99109589041095802</v>
      </c>
      <c r="N46" s="75"/>
    </row>
    <row r="49" spans="1:14">
      <c r="A49" s="1" t="s">
        <v>33</v>
      </c>
      <c r="B49" s="1" t="s">
        <v>31</v>
      </c>
      <c r="C49" s="1" t="s">
        <v>32</v>
      </c>
      <c r="F49" s="1" t="s">
        <v>33</v>
      </c>
      <c r="G49" s="1" t="s">
        <v>31</v>
      </c>
      <c r="H49" s="1" t="s">
        <v>32</v>
      </c>
      <c r="K49" s="1" t="s">
        <v>33</v>
      </c>
      <c r="L49" s="1" t="s">
        <v>31</v>
      </c>
      <c r="M49" s="1" t="s">
        <v>32</v>
      </c>
    </row>
    <row r="50" spans="1:14">
      <c r="A50" s="1">
        <v>0</v>
      </c>
      <c r="B50" s="53">
        <v>0.88835616438356102</v>
      </c>
      <c r="C50" s="53">
        <v>0.89589041095890398</v>
      </c>
      <c r="D50" s="75" t="s">
        <v>26</v>
      </c>
      <c r="F50" s="1">
        <v>0</v>
      </c>
      <c r="G50" s="53">
        <v>0.8</v>
      </c>
      <c r="H50" s="53">
        <v>0.79863013698630103</v>
      </c>
      <c r="I50" s="75" t="s">
        <v>27</v>
      </c>
      <c r="K50" s="1">
        <v>0</v>
      </c>
      <c r="L50" s="53">
        <v>0.91780821917808197</v>
      </c>
      <c r="M50" s="53">
        <v>0.91643835616438296</v>
      </c>
      <c r="N50" s="75" t="s">
        <v>28</v>
      </c>
    </row>
    <row r="51" spans="1:14">
      <c r="A51" s="1">
        <v>1</v>
      </c>
      <c r="B51" s="53">
        <v>0.89315068493150596</v>
      </c>
      <c r="C51" s="53">
        <v>0.897260273972602</v>
      </c>
      <c r="D51" s="75"/>
      <c r="F51" s="1">
        <v>1</v>
      </c>
      <c r="G51" s="53">
        <v>0.88219178082191696</v>
      </c>
      <c r="H51" s="53">
        <v>0.841095890410958</v>
      </c>
      <c r="I51" s="75"/>
      <c r="K51" s="1">
        <v>1</v>
      </c>
      <c r="L51" s="53">
        <v>0.92945205479451998</v>
      </c>
      <c r="M51" s="53">
        <v>0.96780821917808202</v>
      </c>
      <c r="N51" s="75"/>
    </row>
    <row r="52" spans="1:14">
      <c r="A52" s="1">
        <v>2</v>
      </c>
      <c r="B52" s="53">
        <v>0.89315068493150596</v>
      </c>
      <c r="C52" s="53">
        <v>0.897260273972602</v>
      </c>
      <c r="D52" s="75"/>
      <c r="F52" s="1">
        <v>2</v>
      </c>
      <c r="G52" s="53">
        <v>0.96849315068493103</v>
      </c>
      <c r="H52" s="53">
        <v>0.91986301369862999</v>
      </c>
      <c r="I52" s="75"/>
      <c r="K52" s="1">
        <v>2</v>
      </c>
      <c r="L52" s="53">
        <v>0.93561643835616404</v>
      </c>
      <c r="M52" s="53">
        <v>0.94383561643835601</v>
      </c>
      <c r="N52" s="75"/>
    </row>
    <row r="53" spans="1:14">
      <c r="A53" s="1">
        <v>3</v>
      </c>
      <c r="B53" s="53">
        <v>0.89657534246575299</v>
      </c>
      <c r="C53" s="53">
        <v>0.88835616438356102</v>
      </c>
      <c r="D53" s="75"/>
      <c r="F53" s="1">
        <v>3</v>
      </c>
      <c r="G53" s="53">
        <v>0.989041095890411</v>
      </c>
      <c r="H53" s="53">
        <v>0.96643835616438301</v>
      </c>
      <c r="I53" s="75"/>
      <c r="K53" s="1">
        <v>3</v>
      </c>
      <c r="L53" s="53">
        <v>0.95</v>
      </c>
      <c r="M53" s="53">
        <v>0.97191780821917795</v>
      </c>
      <c r="N53" s="75"/>
    </row>
    <row r="54" spans="1:14">
      <c r="A54" s="1">
        <v>4</v>
      </c>
      <c r="B54" s="53">
        <v>0.89178082191780805</v>
      </c>
      <c r="C54" s="53">
        <v>0.88219178082191696</v>
      </c>
      <c r="D54" s="75"/>
      <c r="F54" s="1">
        <v>4</v>
      </c>
      <c r="G54" s="53">
        <v>0.99041095890410902</v>
      </c>
      <c r="H54" s="53">
        <v>0.98561643835616397</v>
      </c>
      <c r="I54" s="75"/>
      <c r="K54" s="1">
        <v>4</v>
      </c>
      <c r="L54" s="53">
        <v>0.95205479452054798</v>
      </c>
      <c r="M54" s="53">
        <v>0.96643835616438301</v>
      </c>
      <c r="N54" s="75"/>
    </row>
    <row r="55" spans="1:14">
      <c r="A55" s="1">
        <v>5</v>
      </c>
      <c r="B55" s="53">
        <v>0.89109589041095805</v>
      </c>
      <c r="C55" s="53">
        <v>0.88013698630136905</v>
      </c>
      <c r="D55" s="75"/>
      <c r="F55" s="1">
        <v>5</v>
      </c>
      <c r="G55" s="53">
        <v>0.99246575342465704</v>
      </c>
      <c r="H55" s="53">
        <v>0.98698630136986298</v>
      </c>
      <c r="I55" s="75"/>
      <c r="K55" s="1">
        <v>5</v>
      </c>
      <c r="L55" s="53">
        <v>0.95342465753424599</v>
      </c>
      <c r="M55" s="53">
        <v>0.97054794520547905</v>
      </c>
      <c r="N55" s="75"/>
    </row>
    <row r="56" spans="1:14">
      <c r="A56" s="1">
        <v>6</v>
      </c>
      <c r="B56" s="53">
        <v>0.91438356164383505</v>
      </c>
      <c r="C56" s="53">
        <v>0.89863013698630101</v>
      </c>
      <c r="D56" s="75"/>
      <c r="F56" s="1">
        <v>6</v>
      </c>
      <c r="G56" s="53">
        <v>0.98767123287671199</v>
      </c>
      <c r="H56" s="53">
        <v>0.989041095890411</v>
      </c>
      <c r="I56" s="75"/>
      <c r="K56" s="1">
        <v>6</v>
      </c>
      <c r="L56" s="53">
        <v>0.954794520547945</v>
      </c>
      <c r="M56" s="53">
        <v>0.96849315068493103</v>
      </c>
      <c r="N56" s="75"/>
    </row>
    <row r="57" spans="1:14">
      <c r="A57" s="1">
        <v>7</v>
      </c>
      <c r="B57" s="53">
        <v>0.94178082191780799</v>
      </c>
      <c r="C57" s="53">
        <v>0.90821917808219099</v>
      </c>
      <c r="D57" s="75"/>
      <c r="F57" s="1">
        <v>7</v>
      </c>
      <c r="G57" s="53">
        <v>0.99109589041095802</v>
      </c>
      <c r="H57" s="53">
        <v>0.98630136986301298</v>
      </c>
      <c r="I57" s="75"/>
      <c r="K57" s="1">
        <v>7</v>
      </c>
      <c r="L57" s="53">
        <v>0.95068493150684896</v>
      </c>
      <c r="M57" s="53">
        <v>0.97123287671232805</v>
      </c>
      <c r="N57" s="75"/>
    </row>
    <row r="58" spans="1:14">
      <c r="A58" s="1">
        <v>8</v>
      </c>
      <c r="B58" s="53">
        <v>0.93424657534246502</v>
      </c>
      <c r="C58" s="53">
        <v>0.91438356164383505</v>
      </c>
      <c r="D58" s="75"/>
      <c r="F58" s="1">
        <v>8</v>
      </c>
      <c r="G58" s="53">
        <v>0.99178082191780803</v>
      </c>
      <c r="H58" s="53">
        <v>0.989041095890411</v>
      </c>
      <c r="I58" s="75"/>
      <c r="K58" s="1">
        <v>8</v>
      </c>
      <c r="L58" s="53">
        <v>0.77397260273972601</v>
      </c>
      <c r="M58" s="53">
        <v>0.95890410958904104</v>
      </c>
      <c r="N58" s="75"/>
    </row>
    <row r="59" spans="1:14">
      <c r="A59" s="1">
        <v>9</v>
      </c>
      <c r="B59" s="53">
        <v>0.93424657534246502</v>
      </c>
      <c r="C59" s="53">
        <v>0.90068493150684903</v>
      </c>
      <c r="D59" s="75"/>
      <c r="F59" s="1">
        <v>9</v>
      </c>
      <c r="G59" s="53">
        <v>0.99383561643835605</v>
      </c>
      <c r="H59" s="53">
        <v>0.97534246575342398</v>
      </c>
      <c r="I59" s="75"/>
      <c r="K59" s="1">
        <v>9</v>
      </c>
      <c r="L59" s="53">
        <v>0.76986301369862997</v>
      </c>
      <c r="M59" s="53">
        <v>0.96986301369863004</v>
      </c>
      <c r="N59" s="75"/>
    </row>
    <row r="60" spans="1:14">
      <c r="A60" s="1">
        <v>10</v>
      </c>
      <c r="B60" s="53">
        <v>0.92328767123287603</v>
      </c>
      <c r="C60" s="53">
        <v>0.91369863013698605</v>
      </c>
      <c r="D60" s="75"/>
      <c r="F60" s="1">
        <v>10</v>
      </c>
      <c r="G60" s="53">
        <v>0.99041095890410902</v>
      </c>
      <c r="H60" s="53">
        <v>0.98013698630136903</v>
      </c>
      <c r="I60" s="75"/>
      <c r="K60" s="1">
        <v>10</v>
      </c>
      <c r="L60" s="53">
        <v>0.77397260273972601</v>
      </c>
      <c r="M60" s="53">
        <v>0.96849315068493103</v>
      </c>
      <c r="N60" s="75"/>
    </row>
    <row r="61" spans="1:14">
      <c r="A61" s="1">
        <v>11</v>
      </c>
      <c r="B61" s="53">
        <v>0.93013698630136898</v>
      </c>
      <c r="C61" s="53">
        <v>0.90821917808219099</v>
      </c>
      <c r="D61" s="75"/>
      <c r="F61" s="1">
        <v>11</v>
      </c>
      <c r="G61" s="53">
        <v>0.99520547945205395</v>
      </c>
      <c r="H61" s="53">
        <v>0.989041095890411</v>
      </c>
      <c r="I61" s="75"/>
      <c r="K61" s="1">
        <v>11</v>
      </c>
      <c r="L61" s="53">
        <v>0.77534246575342403</v>
      </c>
      <c r="M61" s="53">
        <v>0.96232876712328697</v>
      </c>
      <c r="N61" s="75"/>
    </row>
    <row r="62" spans="1:14">
      <c r="A62" s="1">
        <v>12</v>
      </c>
      <c r="B62" s="53">
        <v>0.94726027397260204</v>
      </c>
      <c r="C62" s="53">
        <v>0.91164383561643803</v>
      </c>
      <c r="D62" s="75"/>
      <c r="F62" s="1">
        <v>12</v>
      </c>
      <c r="G62" s="53">
        <v>0.98150684931506804</v>
      </c>
      <c r="H62" s="53">
        <v>0.92602739726027306</v>
      </c>
      <c r="I62" s="75"/>
      <c r="K62" s="1">
        <v>12</v>
      </c>
      <c r="L62" s="53">
        <v>0.90342465753424595</v>
      </c>
      <c r="M62" s="53">
        <v>0.96986301369863004</v>
      </c>
      <c r="N62" s="75"/>
    </row>
    <row r="64" spans="1:14">
      <c r="A64" s="50"/>
      <c r="B64" s="51" t="s">
        <v>45</v>
      </c>
      <c r="C64" s="50" t="s">
        <v>50</v>
      </c>
      <c r="D64" t="s">
        <v>49</v>
      </c>
      <c r="E64" s="30" t="s">
        <v>52</v>
      </c>
      <c r="G64" s="50"/>
      <c r="H64" s="51" t="s">
        <v>45</v>
      </c>
      <c r="I64" s="50" t="s">
        <v>50</v>
      </c>
      <c r="J64" t="s">
        <v>49</v>
      </c>
      <c r="K64" s="30" t="s">
        <v>52</v>
      </c>
    </row>
    <row r="65" spans="1:12">
      <c r="A65" s="50">
        <v>0</v>
      </c>
      <c r="B65" s="53">
        <v>0.83698630136986296</v>
      </c>
      <c r="C65" s="53">
        <v>0.85958904109588996</v>
      </c>
      <c r="D65" s="53">
        <v>0.81643835616438298</v>
      </c>
      <c r="E65" s="53">
        <v>0.91780821917808197</v>
      </c>
      <c r="F65" s="75" t="s">
        <v>31</v>
      </c>
      <c r="G65" s="50">
        <v>0</v>
      </c>
      <c r="H65" s="53">
        <v>0.83698630136986296</v>
      </c>
      <c r="I65" s="53">
        <v>0.86164383561643798</v>
      </c>
      <c r="J65" s="53">
        <v>0.817808219178082</v>
      </c>
      <c r="K65" s="53">
        <v>0.91643835616438296</v>
      </c>
      <c r="L65" s="75" t="s">
        <v>32</v>
      </c>
    </row>
    <row r="66" spans="1:12">
      <c r="A66" s="50">
        <v>1</v>
      </c>
      <c r="B66" s="53">
        <v>0.93561643835616404</v>
      </c>
      <c r="C66" s="53">
        <v>0.89863013698630101</v>
      </c>
      <c r="D66" s="53">
        <v>0.89246575342465695</v>
      </c>
      <c r="E66" s="53">
        <v>0.92945205479451998</v>
      </c>
      <c r="F66" s="75"/>
      <c r="G66" s="50">
        <v>1</v>
      </c>
      <c r="H66" s="53">
        <v>0.93356164383561602</v>
      </c>
      <c r="I66" s="53">
        <v>0.87671232876712302</v>
      </c>
      <c r="J66" s="53">
        <v>0.89931506849315002</v>
      </c>
      <c r="K66" s="53">
        <v>0.96780821917808202</v>
      </c>
      <c r="L66" s="75"/>
    </row>
    <row r="67" spans="1:12">
      <c r="A67" s="50">
        <v>2</v>
      </c>
      <c r="B67" s="53">
        <v>0.98424657534246496</v>
      </c>
      <c r="C67" s="53">
        <v>0.96027397260273895</v>
      </c>
      <c r="D67" s="53">
        <v>0.91643835616438296</v>
      </c>
      <c r="E67" s="53">
        <v>0.93561643835616404</v>
      </c>
      <c r="F67" s="75"/>
      <c r="G67" s="50">
        <v>2</v>
      </c>
      <c r="H67" s="53">
        <v>0.98013698630136903</v>
      </c>
      <c r="I67" s="53">
        <v>0.92739726027397196</v>
      </c>
      <c r="J67" s="53">
        <v>0.92671232876712295</v>
      </c>
      <c r="K67" s="53">
        <v>0.94383561643835601</v>
      </c>
      <c r="L67" s="75"/>
    </row>
    <row r="68" spans="1:12">
      <c r="A68" s="50">
        <v>3</v>
      </c>
      <c r="B68" s="53">
        <v>0.90068493150684903</v>
      </c>
      <c r="C68" s="53">
        <v>0.954109589041095</v>
      </c>
      <c r="D68" s="53">
        <v>0.93082191780821899</v>
      </c>
      <c r="E68" s="53">
        <v>0.95</v>
      </c>
      <c r="F68" s="75"/>
      <c r="G68" s="50">
        <v>3</v>
      </c>
      <c r="H68" s="53">
        <v>0.97876712328767101</v>
      </c>
      <c r="I68" s="53">
        <v>0.97054794520547905</v>
      </c>
      <c r="J68" s="53">
        <v>0.93287671232876701</v>
      </c>
      <c r="K68" s="53">
        <v>0.97191780821917795</v>
      </c>
      <c r="L68" s="75"/>
    </row>
    <row r="69" spans="1:12">
      <c r="A69" s="50">
        <v>4</v>
      </c>
      <c r="B69" s="53">
        <v>0.96095890410958895</v>
      </c>
      <c r="C69" s="53">
        <v>0.96095890410958895</v>
      </c>
      <c r="D69" s="53">
        <v>0.90684931506849298</v>
      </c>
      <c r="E69" s="53">
        <v>0.95205479452054798</v>
      </c>
      <c r="F69" s="75"/>
      <c r="G69" s="50">
        <v>4</v>
      </c>
      <c r="H69" s="53">
        <v>0.98493150684931496</v>
      </c>
      <c r="I69" s="53">
        <v>0.98767123287671199</v>
      </c>
      <c r="J69" s="53">
        <v>0.91301369863013704</v>
      </c>
      <c r="K69" s="53">
        <v>0.96643835616438301</v>
      </c>
      <c r="L69" s="75"/>
    </row>
    <row r="70" spans="1:12">
      <c r="A70" s="50">
        <v>5</v>
      </c>
      <c r="B70" s="53">
        <v>0.95958904109589005</v>
      </c>
      <c r="C70" s="53">
        <v>0.96917808219178003</v>
      </c>
      <c r="D70" s="53">
        <v>0.95821917808219104</v>
      </c>
      <c r="E70" s="53">
        <v>0.95342465753424599</v>
      </c>
      <c r="F70" s="75"/>
      <c r="G70" s="50">
        <v>5</v>
      </c>
      <c r="H70" s="53">
        <v>0.98630136986301298</v>
      </c>
      <c r="I70" s="53">
        <v>0.98972602739726001</v>
      </c>
      <c r="J70" s="53">
        <v>0.83767123287671197</v>
      </c>
      <c r="K70" s="53">
        <v>0.97054794520547905</v>
      </c>
      <c r="L70" s="75"/>
    </row>
    <row r="71" spans="1:12">
      <c r="A71" s="50">
        <v>6</v>
      </c>
      <c r="B71" s="53">
        <v>0.95068493150684896</v>
      </c>
      <c r="C71" s="53">
        <v>0.97260273972602695</v>
      </c>
      <c r="D71" s="53">
        <v>0.954109589041095</v>
      </c>
      <c r="E71" s="53">
        <v>0.954794520547945</v>
      </c>
      <c r="F71" s="75"/>
      <c r="G71" s="50">
        <v>6</v>
      </c>
      <c r="H71" s="53">
        <v>0.98356164383561595</v>
      </c>
      <c r="I71" s="53">
        <v>0.989041095890411</v>
      </c>
      <c r="J71" s="53">
        <v>0.85547945205479403</v>
      </c>
      <c r="K71" s="53">
        <v>0.96849315068493103</v>
      </c>
      <c r="L71" s="75"/>
    </row>
    <row r="72" spans="1:12">
      <c r="A72" s="50">
        <v>7</v>
      </c>
      <c r="B72" s="53">
        <v>0.94863013698630105</v>
      </c>
      <c r="C72" s="53">
        <v>0.97397260273972597</v>
      </c>
      <c r="D72" s="53">
        <v>0.96095890410958895</v>
      </c>
      <c r="E72" s="53">
        <v>0.95068493150684896</v>
      </c>
      <c r="F72" s="75"/>
      <c r="G72" s="50">
        <v>7</v>
      </c>
      <c r="H72" s="53">
        <v>0.98561643835616397</v>
      </c>
      <c r="I72" s="53">
        <v>0.98972602739726001</v>
      </c>
      <c r="J72" s="53">
        <v>0.93561643835616404</v>
      </c>
      <c r="K72" s="53">
        <v>0.97123287671232805</v>
      </c>
      <c r="L72" s="75"/>
    </row>
    <row r="73" spans="1:12">
      <c r="A73" s="50">
        <v>8</v>
      </c>
      <c r="B73" s="53">
        <v>0.92465753424657504</v>
      </c>
      <c r="C73" s="53">
        <v>0.95821917808219104</v>
      </c>
      <c r="D73" s="53">
        <v>0.97123287671232805</v>
      </c>
      <c r="E73" s="53">
        <v>0.77397260273972601</v>
      </c>
      <c r="F73" s="75"/>
      <c r="G73" s="50">
        <v>8</v>
      </c>
      <c r="H73" s="53">
        <v>0.98424657534246496</v>
      </c>
      <c r="I73" s="53">
        <v>0.99041095890410902</v>
      </c>
      <c r="J73" s="53">
        <v>0.93904109589041096</v>
      </c>
      <c r="K73" s="53">
        <v>0.95890410958904104</v>
      </c>
      <c r="L73" s="75"/>
    </row>
    <row r="74" spans="1:12">
      <c r="A74" s="50">
        <v>9</v>
      </c>
      <c r="B74" s="53">
        <v>0.943150684931506</v>
      </c>
      <c r="C74" s="53">
        <v>0.95136986301369797</v>
      </c>
      <c r="D74" s="53">
        <v>0.98356164383561595</v>
      </c>
      <c r="E74" s="53">
        <v>0.76986301369862997</v>
      </c>
      <c r="F74" s="75"/>
      <c r="G74" s="50">
        <v>9</v>
      </c>
      <c r="H74" s="53">
        <v>0.98013698630136903</v>
      </c>
      <c r="I74" s="53">
        <v>0.99109589041095802</v>
      </c>
      <c r="J74" s="53">
        <v>0.841095890410958</v>
      </c>
      <c r="K74" s="53">
        <v>0.96986301369863004</v>
      </c>
      <c r="L74" s="75"/>
    </row>
    <row r="75" spans="1:12">
      <c r="A75" s="50">
        <v>10</v>
      </c>
      <c r="B75" s="53">
        <v>0.94246575342465699</v>
      </c>
      <c r="C75" s="53">
        <v>0.98013698630136903</v>
      </c>
      <c r="D75" s="53">
        <v>0.99383561643835605</v>
      </c>
      <c r="E75" s="53">
        <v>0.77397260273972601</v>
      </c>
      <c r="F75" s="75"/>
      <c r="G75" s="50">
        <v>10</v>
      </c>
      <c r="H75" s="53">
        <v>0.96027397260273895</v>
      </c>
      <c r="I75" s="53">
        <v>0.99109589041095802</v>
      </c>
      <c r="J75" s="53">
        <v>0.94726027397260204</v>
      </c>
      <c r="K75" s="53">
        <v>0.96849315068493103</v>
      </c>
      <c r="L75" s="75"/>
    </row>
    <row r="76" spans="1:12">
      <c r="A76" s="50">
        <v>11</v>
      </c>
      <c r="B76" s="53">
        <v>0.94383561643835601</v>
      </c>
      <c r="C76" s="53">
        <v>0.977397260273972</v>
      </c>
      <c r="D76" s="53">
        <v>0.99041095890410902</v>
      </c>
      <c r="E76" s="53">
        <v>0.77534246575342403</v>
      </c>
      <c r="F76" s="75"/>
      <c r="G76" s="50">
        <v>11</v>
      </c>
      <c r="H76" s="53">
        <v>0.94931506849314995</v>
      </c>
      <c r="I76" s="53">
        <v>0.98150684931506804</v>
      </c>
      <c r="J76" s="53">
        <v>0.97191780821917795</v>
      </c>
      <c r="K76" s="53">
        <v>0.96232876712328697</v>
      </c>
      <c r="L76" s="75"/>
    </row>
    <row r="77" spans="1:12">
      <c r="A77" s="50">
        <v>12</v>
      </c>
      <c r="B77" s="53">
        <v>0.94178082191780799</v>
      </c>
      <c r="C77" s="53">
        <v>0.96027397260273895</v>
      </c>
      <c r="D77" s="53">
        <v>0.99863013698630099</v>
      </c>
      <c r="E77" s="53">
        <v>0.90342465753424595</v>
      </c>
      <c r="F77" s="75"/>
      <c r="G77" s="50">
        <v>12</v>
      </c>
      <c r="H77" s="53">
        <v>0.95068493150684896</v>
      </c>
      <c r="I77" s="53">
        <v>0.99109589041095802</v>
      </c>
      <c r="J77" s="53">
        <v>0.96643835616438301</v>
      </c>
      <c r="K77" s="53">
        <v>0.96986301369863004</v>
      </c>
      <c r="L77" s="75"/>
    </row>
    <row r="98" spans="1:14">
      <c r="A98" s="52" t="s">
        <v>33</v>
      </c>
      <c r="B98" s="52" t="s">
        <v>16</v>
      </c>
      <c r="C98" s="52" t="s">
        <v>45</v>
      </c>
      <c r="D98" s="52" t="s">
        <v>53</v>
      </c>
      <c r="E98" s="52" t="s">
        <v>46</v>
      </c>
      <c r="F98" s="52" t="s">
        <v>47</v>
      </c>
      <c r="G98" s="52" t="s">
        <v>48</v>
      </c>
      <c r="H98" s="52" t="s">
        <v>49</v>
      </c>
      <c r="I98" s="52" t="s">
        <v>24</v>
      </c>
      <c r="J98" s="52" t="s">
        <v>50</v>
      </c>
      <c r="K98" s="52" t="s">
        <v>51</v>
      </c>
      <c r="L98" s="52" t="s">
        <v>55</v>
      </c>
      <c r="M98" s="11" t="s">
        <v>52</v>
      </c>
    </row>
    <row r="99" spans="1:14">
      <c r="A99" s="52">
        <v>0</v>
      </c>
      <c r="B99" s="53">
        <v>0.89589041095890398</v>
      </c>
      <c r="C99" s="53">
        <v>0.83698630136986296</v>
      </c>
      <c r="D99" s="53">
        <v>0.88424657534246498</v>
      </c>
      <c r="E99" s="53">
        <v>0.87945205479452004</v>
      </c>
      <c r="F99" s="53">
        <v>0.85068493150684898</v>
      </c>
      <c r="G99" s="53">
        <v>0.96506849315068399</v>
      </c>
      <c r="H99" s="53">
        <v>0.81643835616438298</v>
      </c>
      <c r="I99" s="53">
        <v>0.87123287671232796</v>
      </c>
      <c r="J99" s="53">
        <v>0.85958904109588996</v>
      </c>
      <c r="K99" s="53">
        <v>0.88835616438356102</v>
      </c>
      <c r="L99" s="53">
        <v>0.8</v>
      </c>
      <c r="M99" s="53">
        <v>0.91780821917808197</v>
      </c>
      <c r="N99" s="75" t="s">
        <v>31</v>
      </c>
    </row>
    <row r="100" spans="1:14">
      <c r="A100" s="52">
        <v>1</v>
      </c>
      <c r="B100" s="53">
        <v>0.87328767123287598</v>
      </c>
      <c r="C100" s="53">
        <v>0.93561643835616404</v>
      </c>
      <c r="D100" s="53">
        <v>0.89863013698630101</v>
      </c>
      <c r="E100" s="53">
        <v>0.89863013698630101</v>
      </c>
      <c r="F100" s="53">
        <v>0.81986301369863002</v>
      </c>
      <c r="G100" s="53">
        <v>0.92739726027397196</v>
      </c>
      <c r="H100" s="53">
        <v>0.89246575342465695</v>
      </c>
      <c r="I100" s="53">
        <v>0.9</v>
      </c>
      <c r="J100" s="53">
        <v>0.89863013698630101</v>
      </c>
      <c r="K100" s="53">
        <v>0.89315068493150596</v>
      </c>
      <c r="L100" s="53">
        <v>0.88219178082191696</v>
      </c>
      <c r="M100" s="53">
        <v>0.92945205479451998</v>
      </c>
      <c r="N100" s="75"/>
    </row>
    <row r="101" spans="1:14">
      <c r="A101" s="52">
        <v>2</v>
      </c>
      <c r="B101" s="53">
        <v>0.88698630136986301</v>
      </c>
      <c r="C101" s="53">
        <v>0.98424657534246496</v>
      </c>
      <c r="D101" s="53">
        <v>0.90410958904109495</v>
      </c>
      <c r="E101" s="53">
        <v>0.90342465753424595</v>
      </c>
      <c r="F101" s="53">
        <v>0.90753424657534199</v>
      </c>
      <c r="G101" s="53">
        <v>0.91232876712328703</v>
      </c>
      <c r="H101" s="53">
        <v>0.91643835616438296</v>
      </c>
      <c r="I101" s="53">
        <v>0.90136986301369804</v>
      </c>
      <c r="J101" s="53">
        <v>0.96027397260273895</v>
      </c>
      <c r="K101" s="53">
        <v>0.89315068493150596</v>
      </c>
      <c r="L101" s="53">
        <v>0.96849315068493103</v>
      </c>
      <c r="M101" s="53">
        <v>0.93561643835616404</v>
      </c>
      <c r="N101" s="75"/>
    </row>
    <row r="102" spans="1:14">
      <c r="A102" s="52">
        <v>3</v>
      </c>
      <c r="B102" s="53">
        <v>0.95068493150684896</v>
      </c>
      <c r="C102" s="53">
        <v>0.90068493150684903</v>
      </c>
      <c r="D102" s="53">
        <v>0.91369863013698605</v>
      </c>
      <c r="E102" s="53">
        <v>0.90068493150684903</v>
      </c>
      <c r="F102" s="53">
        <v>0.90958904109589001</v>
      </c>
      <c r="G102" s="53">
        <v>0.91164383561643803</v>
      </c>
      <c r="H102" s="53">
        <v>0.93082191780821899</v>
      </c>
      <c r="I102" s="53">
        <v>0.98082191780821903</v>
      </c>
      <c r="J102" s="53">
        <v>0.954109589041095</v>
      </c>
      <c r="K102" s="53">
        <v>0.89657534246575299</v>
      </c>
      <c r="L102" s="53">
        <v>0.989041095890411</v>
      </c>
      <c r="M102" s="53">
        <v>0.95</v>
      </c>
      <c r="N102" s="75"/>
    </row>
    <row r="103" spans="1:14">
      <c r="A103" s="52">
        <v>4</v>
      </c>
      <c r="B103" s="53">
        <v>0.95205479452054798</v>
      </c>
      <c r="C103" s="53">
        <v>0.96095890410958895</v>
      </c>
      <c r="D103" s="53">
        <v>0.93013698630136898</v>
      </c>
      <c r="E103" s="53">
        <v>0.908904109589041</v>
      </c>
      <c r="F103" s="53">
        <v>0.91506849315068495</v>
      </c>
      <c r="G103" s="53">
        <v>0.95684931506849302</v>
      </c>
      <c r="H103" s="53">
        <v>0.90684931506849298</v>
      </c>
      <c r="I103" s="53">
        <v>0.96917808219178003</v>
      </c>
      <c r="J103" s="53">
        <v>0.96095890410958895</v>
      </c>
      <c r="K103" s="53">
        <v>0.89178082191780805</v>
      </c>
      <c r="L103" s="53">
        <v>0.99041095890410902</v>
      </c>
      <c r="M103" s="53">
        <v>0.95205479452054798</v>
      </c>
      <c r="N103" s="75"/>
    </row>
    <row r="104" spans="1:14">
      <c r="A104" s="52">
        <v>5</v>
      </c>
      <c r="B104" s="53">
        <v>0.95616438356164302</v>
      </c>
      <c r="C104" s="53">
        <v>0.95958904109589005</v>
      </c>
      <c r="D104" s="53">
        <v>0.92739726027397196</v>
      </c>
      <c r="E104" s="53">
        <v>0.90479452054794496</v>
      </c>
      <c r="F104" s="53">
        <v>0.91438356164383505</v>
      </c>
      <c r="G104" s="53">
        <v>0.95136986301369797</v>
      </c>
      <c r="H104" s="53">
        <v>0.95821917808219104</v>
      </c>
      <c r="I104" s="53">
        <v>0.98219178082191705</v>
      </c>
      <c r="J104" s="53">
        <v>0.96917808219178003</v>
      </c>
      <c r="K104" s="53">
        <v>0.89109589041095805</v>
      </c>
      <c r="L104" s="53">
        <v>0.99246575342465704</v>
      </c>
      <c r="M104" s="53">
        <v>0.95342465753424599</v>
      </c>
      <c r="N104" s="75"/>
    </row>
    <row r="105" spans="1:14">
      <c r="A105" s="52">
        <v>6</v>
      </c>
      <c r="B105" s="53">
        <v>0.965753424657534</v>
      </c>
      <c r="C105" s="53">
        <v>0.95068493150684896</v>
      </c>
      <c r="D105" s="53">
        <v>0.91164383561643803</v>
      </c>
      <c r="E105" s="53">
        <v>0.90547945205479397</v>
      </c>
      <c r="F105" s="53">
        <v>0.91027397260273901</v>
      </c>
      <c r="G105" s="53">
        <v>0.96369863013698598</v>
      </c>
      <c r="H105" s="53">
        <v>0.954109589041095</v>
      </c>
      <c r="I105" s="53">
        <v>0.98287671232876705</v>
      </c>
      <c r="J105" s="53">
        <v>0.97260273972602695</v>
      </c>
      <c r="K105" s="53">
        <v>0.91438356164383505</v>
      </c>
      <c r="L105" s="53">
        <v>0.98767123287671199</v>
      </c>
      <c r="M105" s="53">
        <v>0.954794520547945</v>
      </c>
      <c r="N105" s="75"/>
    </row>
    <row r="106" spans="1:14">
      <c r="A106" s="52">
        <v>7</v>
      </c>
      <c r="B106" s="53">
        <v>0.965753424657534</v>
      </c>
      <c r="C106" s="53">
        <v>0.94863013698630105</v>
      </c>
      <c r="E106" s="53">
        <v>0.90479452054794496</v>
      </c>
      <c r="F106" s="53">
        <v>0.91506849315068495</v>
      </c>
      <c r="G106" s="53">
        <v>0.96232876712328697</v>
      </c>
      <c r="H106" s="53">
        <v>0.96095890410958895</v>
      </c>
      <c r="I106" s="53">
        <v>0.97876712328767101</v>
      </c>
      <c r="J106" s="53">
        <v>0.97397260273972597</v>
      </c>
      <c r="K106" s="53">
        <v>0.94178082191780799</v>
      </c>
      <c r="L106" s="53">
        <v>0.99109589041095802</v>
      </c>
      <c r="M106" s="53">
        <v>0.95068493150684896</v>
      </c>
      <c r="N106" s="75"/>
    </row>
    <row r="107" spans="1:14">
      <c r="A107" s="52">
        <v>8</v>
      </c>
      <c r="B107" s="53">
        <v>0.96712328767123201</v>
      </c>
      <c r="C107" s="53">
        <v>0.92465753424657504</v>
      </c>
      <c r="E107" s="53">
        <v>0.90547945205479397</v>
      </c>
      <c r="F107" s="53">
        <v>0.91369863013698605</v>
      </c>
      <c r="G107" s="53">
        <v>0.96369863013698598</v>
      </c>
      <c r="H107" s="53">
        <v>0.97123287671232805</v>
      </c>
      <c r="I107" s="53">
        <v>0.94452054794520501</v>
      </c>
      <c r="J107" s="53">
        <v>0.95821917808219104</v>
      </c>
      <c r="K107" s="53">
        <v>0.93424657534246502</v>
      </c>
      <c r="L107" s="53">
        <v>0.99178082191780803</v>
      </c>
      <c r="M107" s="53">
        <v>0.77397260273972601</v>
      </c>
      <c r="N107" s="75"/>
    </row>
    <row r="108" spans="1:14">
      <c r="A108" s="52">
        <v>9</v>
      </c>
      <c r="B108" s="53">
        <v>0.96643835616438301</v>
      </c>
      <c r="C108" s="53">
        <v>0.943150684931506</v>
      </c>
      <c r="E108" s="53">
        <v>0.91369863013698605</v>
      </c>
      <c r="F108" s="53">
        <v>0.91575342465753395</v>
      </c>
      <c r="G108" s="53">
        <v>0.97671232876712299</v>
      </c>
      <c r="H108" s="53">
        <v>0.98356164383561595</v>
      </c>
      <c r="I108" s="53">
        <v>0.98082191780821903</v>
      </c>
      <c r="J108" s="53">
        <v>0.95136986301369797</v>
      </c>
      <c r="K108" s="53">
        <v>0.93424657534246502</v>
      </c>
      <c r="L108" s="53">
        <v>0.99383561643835605</v>
      </c>
      <c r="M108" s="53">
        <v>0.76986301369862997</v>
      </c>
      <c r="N108" s="75"/>
    </row>
    <row r="109" spans="1:14">
      <c r="A109" s="52">
        <v>10</v>
      </c>
      <c r="B109" s="53">
        <v>0.96232876712328697</v>
      </c>
      <c r="C109" s="53">
        <v>0.94246575342465699</v>
      </c>
      <c r="E109" s="53">
        <v>0.91849315068493098</v>
      </c>
      <c r="F109" s="53">
        <v>0.91643835616438296</v>
      </c>
      <c r="G109" s="53">
        <v>0.97602739726027399</v>
      </c>
      <c r="H109" s="53">
        <v>0.99383561643835605</v>
      </c>
      <c r="I109" s="53">
        <v>0.97602739726027399</v>
      </c>
      <c r="J109" s="53">
        <v>0.98013698630136903</v>
      </c>
      <c r="K109" s="53">
        <v>0.92328767123287603</v>
      </c>
      <c r="L109" s="53">
        <v>0.99041095890410902</v>
      </c>
      <c r="M109" s="53">
        <v>0.77397260273972601</v>
      </c>
      <c r="N109" s="75"/>
    </row>
    <row r="110" spans="1:14">
      <c r="A110" s="52">
        <v>11</v>
      </c>
      <c r="B110" s="53">
        <v>0.96301369863013697</v>
      </c>
      <c r="C110" s="53">
        <v>0.94383561643835601</v>
      </c>
      <c r="E110" s="53">
        <v>0.91301369863013704</v>
      </c>
      <c r="F110" s="53">
        <v>0.91712328767123197</v>
      </c>
      <c r="G110" s="53">
        <v>0.99178082191780803</v>
      </c>
      <c r="H110" s="53">
        <v>0.99041095890410902</v>
      </c>
      <c r="I110" s="53">
        <v>0.98356164383561595</v>
      </c>
      <c r="J110" s="53">
        <v>0.977397260273972</v>
      </c>
      <c r="K110" s="53">
        <v>0.93013698630136898</v>
      </c>
      <c r="L110" s="53">
        <v>0.99520547945205395</v>
      </c>
      <c r="M110" s="53">
        <v>0.77534246575342403</v>
      </c>
      <c r="N110" s="75"/>
    </row>
    <row r="111" spans="1:14">
      <c r="A111" s="52">
        <v>12</v>
      </c>
      <c r="B111" s="53">
        <v>0.954794520547945</v>
      </c>
      <c r="C111" s="53">
        <v>0.94178082191780799</v>
      </c>
      <c r="E111" s="53">
        <v>0.91506849315068495</v>
      </c>
      <c r="F111" s="53">
        <v>0.91849315068493098</v>
      </c>
      <c r="G111" s="53">
        <v>0.99383561643835605</v>
      </c>
      <c r="H111" s="53">
        <v>0.99863013698630099</v>
      </c>
      <c r="I111" s="53">
        <v>0.977397260273972</v>
      </c>
      <c r="J111" s="53">
        <v>0.96027397260273895</v>
      </c>
      <c r="K111" s="53">
        <v>0.94726027397260204</v>
      </c>
      <c r="L111" s="53">
        <v>0.98150684931506804</v>
      </c>
      <c r="M111" s="53">
        <v>0.90342465753424595</v>
      </c>
      <c r="N111" s="75"/>
    </row>
    <row r="129" spans="1:14">
      <c r="A129" s="52" t="s">
        <v>33</v>
      </c>
      <c r="B129" s="52" t="s">
        <v>16</v>
      </c>
      <c r="C129" s="52" t="s">
        <v>45</v>
      </c>
      <c r="D129" s="52" t="s">
        <v>53</v>
      </c>
      <c r="E129" s="52" t="s">
        <v>46</v>
      </c>
      <c r="F129" s="52" t="s">
        <v>47</v>
      </c>
      <c r="G129" s="52" t="s">
        <v>48</v>
      </c>
      <c r="H129" s="52" t="s">
        <v>49</v>
      </c>
      <c r="I129" s="52" t="s">
        <v>24</v>
      </c>
      <c r="J129" s="52" t="s">
        <v>50</v>
      </c>
      <c r="K129" s="52" t="s">
        <v>51</v>
      </c>
      <c r="L129" s="52" t="s">
        <v>55</v>
      </c>
      <c r="M129" s="11" t="s">
        <v>52</v>
      </c>
    </row>
    <row r="130" spans="1:14">
      <c r="A130" s="52">
        <v>0</v>
      </c>
      <c r="B130" s="53">
        <v>0.88835616438356102</v>
      </c>
      <c r="C130" s="53">
        <v>0.83698630136986296</v>
      </c>
      <c r="D130" s="53">
        <v>0.908904109589041</v>
      </c>
      <c r="E130" s="53">
        <v>0.90068493150684903</v>
      </c>
      <c r="F130" s="53">
        <v>0.90479452054794496</v>
      </c>
      <c r="G130" s="53">
        <v>0.97123287671232805</v>
      </c>
      <c r="H130" s="53">
        <v>0.817808219178082</v>
      </c>
      <c r="I130" s="53">
        <v>0.83219178082191703</v>
      </c>
      <c r="J130" s="53">
        <v>0.86164383561643798</v>
      </c>
      <c r="K130" s="53">
        <v>0.89589041095890398</v>
      </c>
      <c r="L130" s="53">
        <v>0.79863013698630103</v>
      </c>
      <c r="M130" s="53">
        <v>0.91643835616438296</v>
      </c>
      <c r="N130" s="75" t="s">
        <v>32</v>
      </c>
    </row>
    <row r="131" spans="1:14">
      <c r="A131" s="52">
        <v>1</v>
      </c>
      <c r="B131" s="53">
        <v>0.87602739726027401</v>
      </c>
      <c r="C131" s="53">
        <v>0.93356164383561602</v>
      </c>
      <c r="D131" s="53">
        <v>0.89931506849315002</v>
      </c>
      <c r="E131" s="53">
        <v>0.90547945205479397</v>
      </c>
      <c r="F131" s="53">
        <v>0.90410958904109495</v>
      </c>
      <c r="G131" s="53">
        <v>0.98287671232876705</v>
      </c>
      <c r="H131" s="53">
        <v>0.89931506849315002</v>
      </c>
      <c r="I131" s="53">
        <v>0.90273972602739705</v>
      </c>
      <c r="J131" s="53">
        <v>0.87671232876712302</v>
      </c>
      <c r="K131" s="53">
        <v>0.897260273972602</v>
      </c>
      <c r="L131" s="53">
        <v>0.841095890410958</v>
      </c>
      <c r="M131" s="53">
        <v>0.96780821917808202</v>
      </c>
      <c r="N131" s="75"/>
    </row>
    <row r="132" spans="1:14">
      <c r="A132" s="52">
        <v>2</v>
      </c>
      <c r="B132" s="53">
        <v>0.86643835616438303</v>
      </c>
      <c r="C132" s="53">
        <v>0.98013698630136903</v>
      </c>
      <c r="D132" s="53">
        <v>0.90410958904109495</v>
      </c>
      <c r="E132" s="53">
        <v>0.89383561643835596</v>
      </c>
      <c r="F132" s="53">
        <v>0.90479452054794496</v>
      </c>
      <c r="G132" s="53">
        <v>0.977397260273972</v>
      </c>
      <c r="H132" s="53">
        <v>0.92671232876712295</v>
      </c>
      <c r="I132" s="53">
        <v>0.90684931506849298</v>
      </c>
      <c r="J132" s="53">
        <v>0.92739726027397196</v>
      </c>
      <c r="K132" s="53">
        <v>0.897260273972602</v>
      </c>
      <c r="L132" s="53">
        <v>0.91986301369862999</v>
      </c>
      <c r="M132" s="53">
        <v>0.94383561643835601</v>
      </c>
      <c r="N132" s="75"/>
    </row>
    <row r="133" spans="1:14">
      <c r="A133" s="52">
        <v>3</v>
      </c>
      <c r="B133" s="53">
        <v>0.93424657534246502</v>
      </c>
      <c r="C133" s="53">
        <v>0.97876712328767101</v>
      </c>
      <c r="D133" s="53">
        <v>0.90547945205479397</v>
      </c>
      <c r="E133" s="53">
        <v>0.90547945205479397</v>
      </c>
      <c r="F133" s="53">
        <v>0.89931506849315002</v>
      </c>
      <c r="G133" s="53">
        <v>0.96986301369863004</v>
      </c>
      <c r="H133" s="53">
        <v>0.93287671232876701</v>
      </c>
      <c r="I133" s="53">
        <v>0.943150684931506</v>
      </c>
      <c r="J133" s="53">
        <v>0.97054794520547905</v>
      </c>
      <c r="K133" s="53">
        <v>0.88835616438356102</v>
      </c>
      <c r="L133" s="53">
        <v>0.96643835616438301</v>
      </c>
      <c r="M133" s="53">
        <v>0.97191780821917795</v>
      </c>
      <c r="N133" s="75"/>
    </row>
    <row r="134" spans="1:14">
      <c r="A134" s="52">
        <v>4</v>
      </c>
      <c r="B134" s="53">
        <v>0.96506849315068399</v>
      </c>
      <c r="C134" s="53">
        <v>0.98493150684931496</v>
      </c>
      <c r="D134" s="53">
        <v>0.90547945205479397</v>
      </c>
      <c r="E134" s="53">
        <v>0.90547945205479397</v>
      </c>
      <c r="F134" s="53">
        <v>0.89383561643835596</v>
      </c>
      <c r="G134" s="53">
        <v>0.96986301369863004</v>
      </c>
      <c r="H134" s="53">
        <v>0.91301369863013704</v>
      </c>
      <c r="I134" s="53">
        <v>0.95753424657534203</v>
      </c>
      <c r="J134" s="53">
        <v>0.98767123287671199</v>
      </c>
      <c r="K134" s="53">
        <v>0.88219178082191696</v>
      </c>
      <c r="L134" s="53">
        <v>0.98561643835616397</v>
      </c>
      <c r="M134" s="53">
        <v>0.96643835616438301</v>
      </c>
      <c r="N134" s="75"/>
    </row>
    <row r="135" spans="1:14">
      <c r="A135" s="52">
        <v>5</v>
      </c>
      <c r="B135" s="53">
        <v>0.96095890410958895</v>
      </c>
      <c r="C135" s="53">
        <v>0.98630136986301298</v>
      </c>
      <c r="D135" s="53">
        <v>0.90342465753424595</v>
      </c>
      <c r="E135" s="53">
        <v>0.89452054794520497</v>
      </c>
      <c r="F135" s="53">
        <v>0.89041095890410904</v>
      </c>
      <c r="G135" s="53">
        <v>0.97123287671232805</v>
      </c>
      <c r="H135" s="53">
        <v>0.83767123287671197</v>
      </c>
      <c r="I135" s="53">
        <v>0.91986301369862999</v>
      </c>
      <c r="J135" s="53">
        <v>0.98972602739726001</v>
      </c>
      <c r="K135" s="53">
        <v>0.88013698630136905</v>
      </c>
      <c r="L135" s="53">
        <v>0.98698630136986298</v>
      </c>
      <c r="M135" s="53">
        <v>0.97054794520547905</v>
      </c>
      <c r="N135" s="75"/>
    </row>
    <row r="136" spans="1:14">
      <c r="A136" s="52">
        <v>6</v>
      </c>
      <c r="B136" s="53">
        <v>0.95958904109589005</v>
      </c>
      <c r="C136" s="53">
        <v>0.98356164383561595</v>
      </c>
      <c r="D136" s="53">
        <v>0.90684931506849298</v>
      </c>
      <c r="E136" s="53">
        <v>0.88972602739726003</v>
      </c>
      <c r="F136" s="53">
        <v>0.897945205479452</v>
      </c>
      <c r="G136" s="53">
        <v>0.97054794520547905</v>
      </c>
      <c r="H136" s="53">
        <v>0.85547945205479403</v>
      </c>
      <c r="I136" s="53">
        <v>0.97191780821917795</v>
      </c>
      <c r="J136" s="53">
        <v>0.989041095890411</v>
      </c>
      <c r="K136" s="53">
        <v>0.89863013698630101</v>
      </c>
      <c r="L136" s="53">
        <v>0.989041095890411</v>
      </c>
      <c r="M136" s="53">
        <v>0.96849315068493103</v>
      </c>
      <c r="N136" s="75"/>
    </row>
    <row r="137" spans="1:14">
      <c r="A137" s="52">
        <v>7</v>
      </c>
      <c r="B137" s="53">
        <v>0.97671232876712299</v>
      </c>
      <c r="C137" s="53">
        <v>0.98561643835616397</v>
      </c>
      <c r="E137" s="53">
        <v>0.9</v>
      </c>
      <c r="F137" s="53">
        <v>0.88904109589041003</v>
      </c>
      <c r="G137" s="53">
        <v>0.96917808219178003</v>
      </c>
      <c r="H137" s="53">
        <v>0.93561643835616404</v>
      </c>
      <c r="I137" s="53">
        <v>0.96438356164383499</v>
      </c>
      <c r="J137" s="53">
        <v>0.98972602739726001</v>
      </c>
      <c r="K137" s="53">
        <v>0.90821917808219099</v>
      </c>
      <c r="L137" s="53">
        <v>0.98630136986301298</v>
      </c>
      <c r="M137" s="53">
        <v>0.97123287671232805</v>
      </c>
      <c r="N137" s="75"/>
    </row>
    <row r="138" spans="1:14">
      <c r="A138" s="52">
        <v>8</v>
      </c>
      <c r="B138" s="53">
        <v>0.96506849315068399</v>
      </c>
      <c r="C138" s="53">
        <v>0.98424657534246496</v>
      </c>
      <c r="E138" s="53">
        <v>0.89246575342465695</v>
      </c>
      <c r="F138" s="53">
        <v>0.86438356164383501</v>
      </c>
      <c r="G138" s="53">
        <v>0.97397260273972597</v>
      </c>
      <c r="H138" s="53">
        <v>0.93904109589041096</v>
      </c>
      <c r="I138" s="53">
        <v>0.89931506849315002</v>
      </c>
      <c r="J138" s="53">
        <v>0.99041095890410902</v>
      </c>
      <c r="K138" s="53">
        <v>0.91438356164383505</v>
      </c>
      <c r="L138" s="53">
        <v>0.989041095890411</v>
      </c>
      <c r="M138" s="53">
        <v>0.95890410958904104</v>
      </c>
      <c r="N138" s="75"/>
    </row>
    <row r="139" spans="1:14">
      <c r="A139" s="52">
        <v>9</v>
      </c>
      <c r="B139" s="53">
        <v>0.97397260273972597</v>
      </c>
      <c r="C139" s="53">
        <v>0.98013698630136903</v>
      </c>
      <c r="E139" s="53">
        <v>0.89246575342465695</v>
      </c>
      <c r="F139" s="53">
        <v>0.897260273972602</v>
      </c>
      <c r="G139" s="53">
        <v>0.98424657534246496</v>
      </c>
      <c r="H139" s="53">
        <v>0.841095890410958</v>
      </c>
      <c r="I139" s="53">
        <v>0.95</v>
      </c>
      <c r="J139" s="53">
        <v>0.99109589041095802</v>
      </c>
      <c r="K139" s="53">
        <v>0.90068493150684903</v>
      </c>
      <c r="L139" s="53">
        <v>0.97534246575342398</v>
      </c>
      <c r="M139" s="53">
        <v>0.96986301369863004</v>
      </c>
      <c r="N139" s="75"/>
    </row>
    <row r="140" spans="1:14">
      <c r="A140" s="52">
        <v>10</v>
      </c>
      <c r="B140" s="53">
        <v>0.96849315068493103</v>
      </c>
      <c r="C140" s="53">
        <v>0.96027397260273895</v>
      </c>
      <c r="E140" s="53">
        <v>0.90068493150684903</v>
      </c>
      <c r="F140" s="53">
        <v>0.87876712328767104</v>
      </c>
      <c r="G140" s="53">
        <v>0.92191780821917801</v>
      </c>
      <c r="H140" s="53">
        <v>0.94726027397260204</v>
      </c>
      <c r="I140" s="53">
        <v>0.91369863013698605</v>
      </c>
      <c r="J140" s="53">
        <v>0.99109589041095802</v>
      </c>
      <c r="K140" s="53">
        <v>0.91369863013698605</v>
      </c>
      <c r="L140" s="53">
        <v>0.98013698630136903</v>
      </c>
      <c r="M140" s="53">
        <v>0.96849315068493103</v>
      </c>
      <c r="N140" s="75"/>
    </row>
    <row r="141" spans="1:14">
      <c r="A141" s="52">
        <v>11</v>
      </c>
      <c r="B141" s="53">
        <v>0.96849315068493103</v>
      </c>
      <c r="C141" s="53">
        <v>0.94931506849314995</v>
      </c>
      <c r="E141" s="53">
        <v>0.91027397260273901</v>
      </c>
      <c r="F141" s="53">
        <v>0.88287671232876697</v>
      </c>
      <c r="G141" s="53">
        <v>0.94794520547945205</v>
      </c>
      <c r="H141" s="53">
        <v>0.97191780821917795</v>
      </c>
      <c r="I141" s="53">
        <v>0.95958904109589005</v>
      </c>
      <c r="J141" s="53">
        <v>0.98150684931506804</v>
      </c>
      <c r="K141" s="53">
        <v>0.90821917808219099</v>
      </c>
      <c r="L141" s="53">
        <v>0.989041095890411</v>
      </c>
      <c r="M141" s="53">
        <v>0.96232876712328697</v>
      </c>
      <c r="N141" s="75"/>
    </row>
    <row r="142" spans="1:14">
      <c r="A142" s="52">
        <v>12</v>
      </c>
      <c r="B142" s="53">
        <v>0.96986301369863004</v>
      </c>
      <c r="C142" s="53">
        <v>0.95068493150684896</v>
      </c>
      <c r="E142" s="53">
        <v>0.9</v>
      </c>
      <c r="F142" s="53">
        <v>0.89178082191780805</v>
      </c>
      <c r="G142" s="53">
        <v>0.95684931506849302</v>
      </c>
      <c r="H142" s="53">
        <v>0.96643835616438301</v>
      </c>
      <c r="I142" s="53">
        <v>0.977397260273972</v>
      </c>
      <c r="J142" s="53">
        <v>0.99109589041095802</v>
      </c>
      <c r="K142" s="53">
        <v>0.91164383561643803</v>
      </c>
      <c r="L142" s="53">
        <v>0.92602739726027306</v>
      </c>
      <c r="M142" s="53">
        <v>0.96986301369863004</v>
      </c>
      <c r="N142" s="75"/>
    </row>
  </sheetData>
  <mergeCells count="16">
    <mergeCell ref="N99:N111"/>
    <mergeCell ref="N130:N142"/>
    <mergeCell ref="D2:D14"/>
    <mergeCell ref="I2:I14"/>
    <mergeCell ref="N2:N8"/>
    <mergeCell ref="D18:D30"/>
    <mergeCell ref="I18:I30"/>
    <mergeCell ref="N18:N30"/>
    <mergeCell ref="F65:F77"/>
    <mergeCell ref="L65:L77"/>
    <mergeCell ref="D34:D46"/>
    <mergeCell ref="I34:I46"/>
    <mergeCell ref="N34:N46"/>
    <mergeCell ref="D50:D62"/>
    <mergeCell ref="I50:I62"/>
    <mergeCell ref="N50:N62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E704A-006F-4CD1-AC00-A232CAF1337D}">
  <dimension ref="A1:S93"/>
  <sheetViews>
    <sheetView topLeftCell="A63" workbookViewId="0">
      <selection activeCell="A49" sqref="A49:N62"/>
    </sheetView>
  </sheetViews>
  <sheetFormatPr defaultColWidth="8.85546875" defaultRowHeight="15"/>
  <cols>
    <col min="2" max="2" width="12.42578125" bestFit="1" customWidth="1"/>
    <col min="3" max="3" width="11.7109375" bestFit="1" customWidth="1"/>
    <col min="4" max="4" width="21.28515625" customWidth="1"/>
    <col min="5" max="6" width="9.42578125" bestFit="1" customWidth="1"/>
    <col min="7" max="7" width="12.42578125" bestFit="1" customWidth="1"/>
    <col min="8" max="8" width="11.7109375" bestFit="1" customWidth="1"/>
    <col min="9" max="9" width="13" customWidth="1"/>
    <col min="10" max="11" width="9.42578125" bestFit="1" customWidth="1"/>
    <col min="12" max="12" width="12.42578125" bestFit="1" customWidth="1"/>
    <col min="13" max="13" width="11.7109375" bestFit="1" customWidth="1"/>
    <col min="14" max="14" width="20.28515625" customWidth="1"/>
    <col min="17" max="17" width="12.42578125" bestFit="1" customWidth="1"/>
    <col min="18" max="18" width="11.7109375" bestFit="1" customWidth="1"/>
    <col min="19" max="19" width="12.7109375" customWidth="1"/>
  </cols>
  <sheetData>
    <row r="1" spans="1:19">
      <c r="A1" s="52" t="s">
        <v>33</v>
      </c>
      <c r="B1" s="52" t="s">
        <v>31</v>
      </c>
      <c r="C1" s="52" t="s">
        <v>32</v>
      </c>
      <c r="F1" s="52" t="s">
        <v>33</v>
      </c>
      <c r="G1" s="52" t="s">
        <v>31</v>
      </c>
      <c r="H1" s="52" t="s">
        <v>32</v>
      </c>
      <c r="K1" s="52" t="s">
        <v>33</v>
      </c>
      <c r="L1" s="52" t="s">
        <v>31</v>
      </c>
      <c r="M1" s="52" t="s">
        <v>32</v>
      </c>
      <c r="P1" s="52" t="s">
        <v>33</v>
      </c>
      <c r="Q1" s="52" t="s">
        <v>31</v>
      </c>
      <c r="R1" s="52" t="s">
        <v>32</v>
      </c>
    </row>
    <row r="2" spans="1:19">
      <c r="A2" s="52">
        <v>0</v>
      </c>
      <c r="B2" s="53">
        <v>0.57549019607843099</v>
      </c>
      <c r="C2" s="53">
        <v>0.55539215686274501</v>
      </c>
      <c r="D2" s="75" t="s">
        <v>16</v>
      </c>
      <c r="F2" s="52">
        <v>0</v>
      </c>
      <c r="G2" s="53">
        <v>0.73970588235294099</v>
      </c>
      <c r="H2" s="53">
        <v>0.73137254901960702</v>
      </c>
      <c r="I2" s="75" t="s">
        <v>17</v>
      </c>
      <c r="K2" s="52">
        <v>0</v>
      </c>
      <c r="L2" s="53">
        <v>0.86568627450980395</v>
      </c>
      <c r="M2" s="53">
        <v>0.86568627450980395</v>
      </c>
      <c r="N2" s="75" t="s">
        <v>19</v>
      </c>
      <c r="P2" s="52">
        <v>0</v>
      </c>
      <c r="Q2" s="53">
        <v>0.71813725490196001</v>
      </c>
      <c r="R2" s="53">
        <v>0.70882352941176396</v>
      </c>
      <c r="S2" s="75" t="s">
        <v>20</v>
      </c>
    </row>
    <row r="3" spans="1:19">
      <c r="A3" s="52">
        <v>1</v>
      </c>
      <c r="B3" s="53">
        <v>0.55980392156862702</v>
      </c>
      <c r="C3" s="53">
        <v>0.57450980392156803</v>
      </c>
      <c r="D3" s="75"/>
      <c r="F3" s="52">
        <v>1</v>
      </c>
      <c r="G3" s="53">
        <v>0.85343137254901902</v>
      </c>
      <c r="H3" s="53">
        <v>0.81519607843137198</v>
      </c>
      <c r="I3" s="75"/>
      <c r="K3" s="52">
        <v>1</v>
      </c>
      <c r="L3" s="53">
        <v>0.877941176470588</v>
      </c>
      <c r="M3" s="53">
        <v>0.86372549019607803</v>
      </c>
      <c r="N3" s="75"/>
      <c r="P3" s="52">
        <v>1</v>
      </c>
      <c r="Q3" s="53">
        <v>0.709313725490196</v>
      </c>
      <c r="R3" s="53">
        <v>0.70980392156862704</v>
      </c>
      <c r="S3" s="75"/>
    </row>
    <row r="4" spans="1:19">
      <c r="A4" s="52">
        <v>2</v>
      </c>
      <c r="B4" s="53">
        <v>0.56666666666666599</v>
      </c>
      <c r="C4" s="53">
        <v>0.56078431372548998</v>
      </c>
      <c r="D4" s="75"/>
      <c r="F4" s="52">
        <v>2</v>
      </c>
      <c r="G4" s="53">
        <v>0.85637254901960702</v>
      </c>
      <c r="H4" s="53">
        <v>0.88382352941176401</v>
      </c>
      <c r="I4" s="75"/>
      <c r="K4" s="52">
        <v>2</v>
      </c>
      <c r="L4" s="53">
        <v>0.872058823529411</v>
      </c>
      <c r="M4" s="53">
        <v>0.86568627450980395</v>
      </c>
      <c r="N4" s="75"/>
      <c r="P4" s="52">
        <v>2</v>
      </c>
      <c r="Q4" s="53">
        <v>0.79264705882352904</v>
      </c>
      <c r="R4" s="53">
        <v>0.71372549019607801</v>
      </c>
      <c r="S4" s="75"/>
    </row>
    <row r="5" spans="1:19">
      <c r="A5" s="52">
        <v>3</v>
      </c>
      <c r="B5" s="53">
        <v>0.64656862745097998</v>
      </c>
      <c r="C5" s="53">
        <v>0.61862745098039196</v>
      </c>
      <c r="D5" s="75"/>
      <c r="F5" s="52">
        <v>3</v>
      </c>
      <c r="G5" s="53">
        <v>0.831372549019607</v>
      </c>
      <c r="H5" s="53">
        <v>0.81029411764705805</v>
      </c>
      <c r="I5" s="75"/>
      <c r="K5" s="52">
        <v>3</v>
      </c>
      <c r="L5" s="53">
        <v>0.88039215686274497</v>
      </c>
      <c r="M5" s="53">
        <v>0.869117647058823</v>
      </c>
      <c r="N5" s="75"/>
      <c r="P5" s="52">
        <v>3</v>
      </c>
      <c r="Q5" s="53">
        <v>0.71372549019607801</v>
      </c>
      <c r="R5" s="53">
        <v>0.72352941176470498</v>
      </c>
      <c r="S5" s="75"/>
    </row>
    <row r="6" spans="1:19">
      <c r="A6" s="52">
        <v>4</v>
      </c>
      <c r="B6" s="53">
        <v>0.73676470588235299</v>
      </c>
      <c r="C6" s="53">
        <v>0.64901960784313695</v>
      </c>
      <c r="D6" s="75"/>
      <c r="F6" s="52">
        <v>4</v>
      </c>
      <c r="G6" s="53">
        <v>0.74362745098039196</v>
      </c>
      <c r="H6" s="53">
        <v>0.81813725490195999</v>
      </c>
      <c r="I6" s="75"/>
      <c r="K6" s="52">
        <v>4</v>
      </c>
      <c r="L6" s="53">
        <v>0.87990196078431304</v>
      </c>
      <c r="M6" s="53">
        <v>0.86960784313725403</v>
      </c>
      <c r="N6" s="75"/>
      <c r="P6" s="52">
        <v>4</v>
      </c>
      <c r="Q6" s="53">
        <v>0.72892156862744995</v>
      </c>
      <c r="R6" s="53">
        <v>0.73088235294117598</v>
      </c>
      <c r="S6" s="75"/>
    </row>
    <row r="7" spans="1:19">
      <c r="A7" s="52">
        <v>5</v>
      </c>
      <c r="B7" s="53">
        <v>0.72107843137254901</v>
      </c>
      <c r="C7" s="53">
        <v>0.65882352941176403</v>
      </c>
      <c r="D7" s="75"/>
      <c r="F7" s="52">
        <v>5</v>
      </c>
      <c r="G7" s="53">
        <v>0.789215686274509</v>
      </c>
      <c r="H7" s="53">
        <v>0.795098039215686</v>
      </c>
      <c r="I7" s="75"/>
      <c r="K7" s="52">
        <v>5</v>
      </c>
      <c r="L7" s="53">
        <v>0.89264705882352902</v>
      </c>
      <c r="M7" s="53">
        <v>0.88333333333333297</v>
      </c>
      <c r="N7" s="75"/>
      <c r="P7" s="52">
        <v>5</v>
      </c>
      <c r="Q7" s="53">
        <v>0.78235294117647003</v>
      </c>
      <c r="R7" s="53">
        <v>0.72401960784313701</v>
      </c>
      <c r="S7" s="75"/>
    </row>
    <row r="8" spans="1:19">
      <c r="A8" s="52">
        <v>6</v>
      </c>
      <c r="B8" s="53">
        <v>0.74656862745097996</v>
      </c>
      <c r="C8" s="53">
        <v>0.66176470588235203</v>
      </c>
      <c r="D8" s="75"/>
      <c r="F8" s="52">
        <v>6</v>
      </c>
      <c r="G8" s="53">
        <v>0.76519607843137205</v>
      </c>
      <c r="H8" s="53">
        <v>0.81666666666666599</v>
      </c>
      <c r="I8" s="75"/>
      <c r="K8" s="52">
        <v>6</v>
      </c>
      <c r="L8" s="53">
        <v>0.85882352941176399</v>
      </c>
      <c r="M8" s="53">
        <v>0.88235294117647001</v>
      </c>
      <c r="N8" s="75"/>
      <c r="P8" s="52">
        <v>6</v>
      </c>
      <c r="Q8" s="53">
        <v>0.73333333333333295</v>
      </c>
      <c r="R8" s="53">
        <v>0.73186274509803895</v>
      </c>
      <c r="S8" s="75"/>
    </row>
    <row r="9" spans="1:19">
      <c r="A9" s="52">
        <v>7</v>
      </c>
      <c r="B9" s="53">
        <v>0.72598039215686205</v>
      </c>
      <c r="C9" s="53">
        <v>0.67745098039215601</v>
      </c>
      <c r="D9" s="75"/>
      <c r="F9" s="52">
        <v>7</v>
      </c>
      <c r="G9" s="53">
        <v>0.78235294117647003</v>
      </c>
      <c r="H9" s="53">
        <v>0.76127450980392097</v>
      </c>
      <c r="I9" s="75"/>
      <c r="K9" s="52"/>
      <c r="L9" s="53"/>
      <c r="M9" s="53"/>
      <c r="N9" s="19"/>
      <c r="P9" s="52">
        <v>7</v>
      </c>
      <c r="Q9" s="53">
        <v>0.72941176470588198</v>
      </c>
      <c r="R9" s="53">
        <v>0.70980392156862704</v>
      </c>
      <c r="S9" s="75"/>
    </row>
    <row r="10" spans="1:19">
      <c r="A10" s="52">
        <v>8</v>
      </c>
      <c r="B10" s="53">
        <v>0.73578431372549002</v>
      </c>
      <c r="C10" s="53">
        <v>0.68431372549019598</v>
      </c>
      <c r="D10" s="75"/>
      <c r="F10" s="52">
        <v>8</v>
      </c>
      <c r="G10" s="53">
        <v>0.73284313725490102</v>
      </c>
      <c r="H10" s="53">
        <v>0.80294117647058805</v>
      </c>
      <c r="I10" s="75"/>
      <c r="K10" s="52"/>
      <c r="L10" s="53"/>
      <c r="M10" s="53"/>
      <c r="N10" s="19"/>
      <c r="P10" s="52">
        <v>8</v>
      </c>
      <c r="Q10" s="53">
        <v>0.71715686274509804</v>
      </c>
      <c r="R10" s="53">
        <v>0.72352941176470498</v>
      </c>
      <c r="S10" s="75"/>
    </row>
    <row r="11" spans="1:19">
      <c r="A11" s="52">
        <v>9</v>
      </c>
      <c r="B11" s="53">
        <v>0.71617647058823497</v>
      </c>
      <c r="C11" s="53">
        <v>0.66764705882352904</v>
      </c>
      <c r="D11" s="75"/>
      <c r="F11" s="52">
        <v>9</v>
      </c>
      <c r="G11" s="53">
        <v>0.745588235294117</v>
      </c>
      <c r="H11" s="53">
        <v>0.76421568627450898</v>
      </c>
      <c r="I11" s="75"/>
      <c r="K11" s="52"/>
      <c r="L11" s="53"/>
      <c r="M11" s="53"/>
      <c r="N11" s="19"/>
      <c r="P11" s="52">
        <v>9</v>
      </c>
      <c r="Q11" s="53">
        <v>0.73529411764705799</v>
      </c>
      <c r="R11" s="53">
        <v>0.71862745098039205</v>
      </c>
      <c r="S11" s="75"/>
    </row>
    <row r="12" spans="1:19">
      <c r="A12" s="52">
        <v>10</v>
      </c>
      <c r="B12" s="53">
        <v>0.70392156862745103</v>
      </c>
      <c r="C12" s="53">
        <v>0.67598039215686201</v>
      </c>
      <c r="D12" s="75"/>
      <c r="F12" s="52">
        <v>10</v>
      </c>
      <c r="G12" s="53">
        <v>0.75735294117647001</v>
      </c>
      <c r="H12" s="53">
        <v>0.76323529411764701</v>
      </c>
      <c r="I12" s="75"/>
      <c r="K12" s="52"/>
      <c r="L12" s="53"/>
      <c r="M12" s="53"/>
      <c r="N12" s="19"/>
      <c r="P12" s="52">
        <v>10</v>
      </c>
      <c r="Q12" s="53">
        <v>0.82303921568627403</v>
      </c>
      <c r="R12" s="53">
        <v>0.72843137254901902</v>
      </c>
      <c r="S12" s="75"/>
    </row>
    <row r="13" spans="1:19">
      <c r="A13" s="52">
        <v>11</v>
      </c>
      <c r="B13" s="53">
        <v>0.71568627450980304</v>
      </c>
      <c r="C13" s="53">
        <v>0.68676470588235194</v>
      </c>
      <c r="D13" s="75"/>
      <c r="F13" s="52">
        <v>11</v>
      </c>
      <c r="G13" s="53">
        <v>0.78235294117647003</v>
      </c>
      <c r="H13" s="53">
        <v>0.77303921568627398</v>
      </c>
      <c r="I13" s="75"/>
      <c r="K13" s="52"/>
      <c r="L13" s="53"/>
      <c r="M13" s="53"/>
      <c r="N13" s="19"/>
      <c r="P13" s="52">
        <v>11</v>
      </c>
      <c r="Q13" s="53">
        <v>0.828431372549019</v>
      </c>
      <c r="R13" s="53">
        <v>0.72598039215686205</v>
      </c>
      <c r="S13" s="75"/>
    </row>
    <row r="14" spans="1:19">
      <c r="A14" s="52">
        <v>12</v>
      </c>
      <c r="B14" s="53">
        <v>0.72696078431372502</v>
      </c>
      <c r="C14" s="53">
        <v>0.67500000000000004</v>
      </c>
      <c r="D14" s="75"/>
      <c r="F14" s="52">
        <v>12</v>
      </c>
      <c r="G14" s="53">
        <v>0.73970588235294099</v>
      </c>
      <c r="H14" s="53">
        <v>0.75931372549019605</v>
      </c>
      <c r="I14" s="75"/>
      <c r="K14" s="52"/>
      <c r="L14" s="53"/>
      <c r="M14" s="53"/>
      <c r="N14" s="19"/>
      <c r="P14" s="52">
        <v>12</v>
      </c>
      <c r="Q14" s="53">
        <v>0.869117647058823</v>
      </c>
      <c r="R14" s="53">
        <v>0.73284313725490102</v>
      </c>
      <c r="S14" s="75"/>
    </row>
    <row r="17" spans="1:19">
      <c r="A17" s="52" t="s">
        <v>33</v>
      </c>
      <c r="B17" s="52" t="s">
        <v>31</v>
      </c>
      <c r="C17" s="52" t="s">
        <v>32</v>
      </c>
      <c r="F17" s="52" t="s">
        <v>33</v>
      </c>
      <c r="G17" s="52" t="s">
        <v>31</v>
      </c>
      <c r="H17" s="52" t="s">
        <v>32</v>
      </c>
      <c r="K17" s="52" t="s">
        <v>33</v>
      </c>
      <c r="L17" s="52" t="s">
        <v>31</v>
      </c>
      <c r="M17" s="52" t="s">
        <v>32</v>
      </c>
      <c r="P17" s="52" t="s">
        <v>33</v>
      </c>
      <c r="Q17" s="52" t="s">
        <v>31</v>
      </c>
      <c r="R17" s="52" t="s">
        <v>32</v>
      </c>
    </row>
    <row r="18" spans="1:19">
      <c r="A18" s="52">
        <v>0</v>
      </c>
      <c r="B18" s="53">
        <v>0.72990196078431302</v>
      </c>
      <c r="C18" s="53">
        <v>0.79901960784313697</v>
      </c>
      <c r="D18" s="75" t="s">
        <v>57</v>
      </c>
      <c r="F18" s="52">
        <v>0</v>
      </c>
      <c r="G18" s="53">
        <v>0.74019607843137203</v>
      </c>
      <c r="H18" s="53">
        <v>0.66078431372548996</v>
      </c>
      <c r="I18" s="75" t="s">
        <v>22</v>
      </c>
      <c r="K18" s="52">
        <v>0</v>
      </c>
      <c r="L18" s="53">
        <v>0.71127450980392104</v>
      </c>
      <c r="M18" s="53">
        <v>0.69754901960784299</v>
      </c>
      <c r="N18" s="75" t="s">
        <v>58</v>
      </c>
      <c r="P18" s="52">
        <v>0</v>
      </c>
      <c r="Q18" s="53">
        <v>0.64656862745097998</v>
      </c>
      <c r="R18" s="53">
        <v>0.65539215686274499</v>
      </c>
      <c r="S18" s="75" t="s">
        <v>24</v>
      </c>
    </row>
    <row r="19" spans="1:19">
      <c r="A19" s="52">
        <v>1</v>
      </c>
      <c r="B19" s="53">
        <v>0.78529411764705803</v>
      </c>
      <c r="C19" s="53">
        <v>0.79803921568627401</v>
      </c>
      <c r="D19" s="75"/>
      <c r="F19" s="52">
        <v>1</v>
      </c>
      <c r="G19" s="53">
        <v>0.71176470588235297</v>
      </c>
      <c r="H19" s="53">
        <v>0.72107843137254901</v>
      </c>
      <c r="I19" s="75"/>
      <c r="K19" s="52">
        <v>1</v>
      </c>
      <c r="L19" s="53">
        <v>0.71323529411764697</v>
      </c>
      <c r="M19" s="53">
        <v>0.72892156862744995</v>
      </c>
      <c r="N19" s="75"/>
      <c r="P19" s="52">
        <v>1</v>
      </c>
      <c r="Q19" s="53">
        <v>0.72303921568627405</v>
      </c>
      <c r="R19" s="53">
        <v>0.70882352941176396</v>
      </c>
      <c r="S19" s="75"/>
    </row>
    <row r="20" spans="1:19">
      <c r="A20" s="52">
        <v>2</v>
      </c>
      <c r="B20" s="53">
        <v>0.80882352941176405</v>
      </c>
      <c r="C20" s="53">
        <v>0.80735294117647005</v>
      </c>
      <c r="D20" s="75"/>
      <c r="F20" s="52">
        <v>2</v>
      </c>
      <c r="G20" s="53">
        <v>0.706372549019607</v>
      </c>
      <c r="H20" s="53">
        <v>0.73137254901960702</v>
      </c>
      <c r="I20" s="75"/>
      <c r="K20" s="52">
        <v>2</v>
      </c>
      <c r="L20" s="53">
        <v>0.72794117647058798</v>
      </c>
      <c r="M20" s="53">
        <v>0.71911764705882297</v>
      </c>
      <c r="N20" s="75"/>
      <c r="P20" s="52">
        <v>2</v>
      </c>
      <c r="Q20" s="53">
        <v>0.80588235294117605</v>
      </c>
      <c r="R20" s="53">
        <v>0.73186274509803895</v>
      </c>
      <c r="S20" s="75"/>
    </row>
    <row r="21" spans="1:19">
      <c r="A21" s="52">
        <v>3</v>
      </c>
      <c r="B21" s="53">
        <v>0.82058823529411695</v>
      </c>
      <c r="C21" s="53">
        <v>0.82058823529411695</v>
      </c>
      <c r="D21" s="75"/>
      <c r="F21" s="52">
        <v>3</v>
      </c>
      <c r="G21" s="53">
        <v>0.72254901960784301</v>
      </c>
      <c r="H21" s="53">
        <v>0.72696078431372502</v>
      </c>
      <c r="I21" s="75"/>
      <c r="K21" s="52">
        <v>3</v>
      </c>
      <c r="L21" s="53">
        <v>0.74754901960784303</v>
      </c>
      <c r="M21" s="53">
        <v>0.72990196078431302</v>
      </c>
      <c r="N21" s="75"/>
      <c r="P21" s="52">
        <v>3</v>
      </c>
      <c r="Q21" s="53">
        <v>0.83235294117646996</v>
      </c>
      <c r="R21" s="53">
        <v>0.81323529411764695</v>
      </c>
      <c r="S21" s="75"/>
    </row>
    <row r="22" spans="1:19">
      <c r="A22" s="52">
        <v>4</v>
      </c>
      <c r="B22" s="53">
        <v>0.88480392156862697</v>
      </c>
      <c r="C22" s="53">
        <v>0.83676470588235297</v>
      </c>
      <c r="D22" s="75"/>
      <c r="F22" s="52">
        <v>4</v>
      </c>
      <c r="G22" s="53">
        <v>0.72205882352941098</v>
      </c>
      <c r="H22" s="53">
        <v>0.72499999999999998</v>
      </c>
      <c r="I22" s="75"/>
      <c r="K22" s="52">
        <v>4</v>
      </c>
      <c r="L22" s="53">
        <v>0.747058823529411</v>
      </c>
      <c r="M22" s="53">
        <v>0.73088235294117598</v>
      </c>
      <c r="N22" s="75"/>
      <c r="P22" s="52">
        <v>4</v>
      </c>
      <c r="Q22" s="53">
        <v>0.83921568627450904</v>
      </c>
      <c r="R22" s="53">
        <v>0.82352941176470495</v>
      </c>
      <c r="S22" s="75"/>
    </row>
    <row r="23" spans="1:19">
      <c r="A23" s="52">
        <v>5</v>
      </c>
      <c r="B23" s="53">
        <v>0.85441176470588198</v>
      </c>
      <c r="C23" s="53">
        <v>0.82745098039215603</v>
      </c>
      <c r="D23" s="75"/>
      <c r="F23" s="52">
        <v>5</v>
      </c>
      <c r="G23" s="53">
        <v>0.72058823529411697</v>
      </c>
      <c r="H23" s="53">
        <v>0.72549019607843102</v>
      </c>
      <c r="I23" s="75"/>
      <c r="K23" s="52">
        <v>5</v>
      </c>
      <c r="L23" s="53">
        <v>0.751470588235294</v>
      </c>
      <c r="M23" s="53">
        <v>0.73088235294117598</v>
      </c>
      <c r="N23" s="75"/>
      <c r="P23" s="52">
        <v>5</v>
      </c>
      <c r="Q23" s="53">
        <v>0.86862745098039196</v>
      </c>
      <c r="R23" s="53">
        <v>0.828431372549019</v>
      </c>
      <c r="S23" s="75"/>
    </row>
    <row r="24" spans="1:19">
      <c r="A24" s="52">
        <v>6</v>
      </c>
      <c r="B24" s="53">
        <v>0.86813725490196003</v>
      </c>
      <c r="C24" s="53">
        <v>0.81421568627450902</v>
      </c>
      <c r="D24" s="75"/>
      <c r="F24" s="52">
        <v>6</v>
      </c>
      <c r="G24" s="53">
        <v>0.71764705882352897</v>
      </c>
      <c r="H24" s="53">
        <v>0.72990196078431302</v>
      </c>
      <c r="I24" s="75"/>
      <c r="K24" s="52">
        <v>6</v>
      </c>
      <c r="L24" s="53">
        <v>0.75735294117647001</v>
      </c>
      <c r="M24" s="53">
        <v>0.74117647058823499</v>
      </c>
      <c r="N24" s="75"/>
      <c r="P24" s="52">
        <v>6</v>
      </c>
      <c r="Q24" s="53">
        <v>0.86715686274509796</v>
      </c>
      <c r="R24" s="53">
        <v>0.83039215686274503</v>
      </c>
      <c r="S24" s="75"/>
    </row>
    <row r="25" spans="1:19">
      <c r="A25" s="52">
        <v>7</v>
      </c>
      <c r="B25" s="53">
        <v>0.84607843137254901</v>
      </c>
      <c r="C25" s="53">
        <v>0.81960784313725399</v>
      </c>
      <c r="D25" s="75"/>
      <c r="F25" s="52">
        <v>7</v>
      </c>
      <c r="G25" s="53">
        <v>0.748529411764705</v>
      </c>
      <c r="H25" s="53">
        <v>0.744117647058823</v>
      </c>
      <c r="I25" s="75"/>
      <c r="K25" s="52">
        <v>7</v>
      </c>
      <c r="L25" s="53">
        <v>0.76078431372549005</v>
      </c>
      <c r="M25" s="53">
        <v>0.73382352941176399</v>
      </c>
      <c r="N25" s="75"/>
      <c r="P25" s="52">
        <v>7</v>
      </c>
      <c r="Q25" s="53">
        <v>0.88333333333333297</v>
      </c>
      <c r="R25" s="53">
        <v>0.83382352941176396</v>
      </c>
      <c r="S25" s="75"/>
    </row>
    <row r="26" spans="1:19">
      <c r="A26" s="52">
        <v>8</v>
      </c>
      <c r="B26" s="53">
        <v>0.869117647058823</v>
      </c>
      <c r="C26" s="53">
        <v>0.84313725490196001</v>
      </c>
      <c r="D26" s="75"/>
      <c r="F26" s="52">
        <v>8</v>
      </c>
      <c r="G26" s="53">
        <v>0.73529411764705799</v>
      </c>
      <c r="H26" s="53">
        <v>0.72303921568627405</v>
      </c>
      <c r="I26" s="75"/>
      <c r="K26" s="52">
        <v>8</v>
      </c>
      <c r="L26" s="53">
        <v>0.75098039215686196</v>
      </c>
      <c r="M26" s="53">
        <v>0.75049019607843104</v>
      </c>
      <c r="N26" s="75"/>
      <c r="P26" s="52">
        <v>8</v>
      </c>
      <c r="Q26" s="53">
        <v>0.87401960784313704</v>
      </c>
      <c r="R26" s="53">
        <v>0.85196078431372502</v>
      </c>
      <c r="S26" s="75"/>
    </row>
    <row r="27" spans="1:19">
      <c r="A27" s="52">
        <v>9</v>
      </c>
      <c r="B27" s="53">
        <v>0.88088235294117601</v>
      </c>
      <c r="C27" s="53">
        <v>0.82205882352941095</v>
      </c>
      <c r="D27" s="75"/>
      <c r="F27" s="52">
        <v>9</v>
      </c>
      <c r="G27" s="53">
        <v>0.74656862745097996</v>
      </c>
      <c r="H27" s="53">
        <v>0.72598039215686205</v>
      </c>
      <c r="I27" s="75"/>
      <c r="K27" s="52">
        <v>9</v>
      </c>
      <c r="L27" s="53">
        <v>0.75931372549019605</v>
      </c>
      <c r="M27" s="53">
        <v>0.74068627450980395</v>
      </c>
      <c r="N27" s="75"/>
      <c r="P27" s="52">
        <v>9</v>
      </c>
      <c r="Q27" s="53">
        <v>0.83186274509803904</v>
      </c>
      <c r="R27" s="53">
        <v>0.84705882352941098</v>
      </c>
      <c r="S27" s="75"/>
    </row>
    <row r="28" spans="1:19">
      <c r="A28" s="52">
        <v>10</v>
      </c>
      <c r="B28" s="53">
        <v>0.87549019607843104</v>
      </c>
      <c r="C28" s="53">
        <v>0.85</v>
      </c>
      <c r="D28" s="75"/>
      <c r="F28" s="52">
        <v>10</v>
      </c>
      <c r="G28" s="53">
        <v>0.74901960784313704</v>
      </c>
      <c r="H28" s="53">
        <v>0.80784313725490198</v>
      </c>
      <c r="I28" s="75"/>
      <c r="K28" s="52">
        <v>10</v>
      </c>
      <c r="L28" s="53">
        <v>0.75539215686274497</v>
      </c>
      <c r="M28" s="53">
        <v>0.75833333333333297</v>
      </c>
      <c r="N28" s="75"/>
      <c r="P28" s="52">
        <v>10</v>
      </c>
      <c r="Q28" s="53">
        <v>0.90147058823529402</v>
      </c>
      <c r="R28" s="53">
        <v>0.84754901960784301</v>
      </c>
      <c r="S28" s="75"/>
    </row>
    <row r="29" spans="1:19">
      <c r="A29" s="52">
        <v>11</v>
      </c>
      <c r="B29" s="53">
        <v>0.89558823529411702</v>
      </c>
      <c r="C29" s="53">
        <v>0.82794117647058796</v>
      </c>
      <c r="D29" s="75"/>
      <c r="F29" s="52">
        <v>11</v>
      </c>
      <c r="G29" s="53">
        <v>0.81617647058823495</v>
      </c>
      <c r="H29" s="53">
        <v>0.73823529411764699</v>
      </c>
      <c r="I29" s="75"/>
      <c r="K29" s="52">
        <v>11</v>
      </c>
      <c r="L29" s="53">
        <v>0.75196078431372504</v>
      </c>
      <c r="M29" s="53">
        <v>0.75931372549019605</v>
      </c>
      <c r="N29" s="75"/>
      <c r="P29" s="52">
        <v>11</v>
      </c>
      <c r="Q29" s="53">
        <v>0.82401960784313699</v>
      </c>
      <c r="R29" s="53">
        <v>0.84901960784313701</v>
      </c>
      <c r="S29" s="75"/>
    </row>
    <row r="30" spans="1:19">
      <c r="A30" s="52">
        <v>12</v>
      </c>
      <c r="B30" s="53">
        <v>0.87450980392156796</v>
      </c>
      <c r="C30" s="53">
        <v>0.85294117647058798</v>
      </c>
      <c r="D30" s="75"/>
      <c r="F30" s="52">
        <v>12</v>
      </c>
      <c r="G30" s="53">
        <v>0.81617647058823495</v>
      </c>
      <c r="H30" s="53">
        <v>0.72058823529411697</v>
      </c>
      <c r="I30" s="75"/>
      <c r="K30" s="52">
        <v>12</v>
      </c>
      <c r="L30" s="53">
        <v>0.73725490196078403</v>
      </c>
      <c r="M30" s="53">
        <v>0.751470588235294</v>
      </c>
      <c r="N30" s="75"/>
      <c r="P30" s="52">
        <v>12</v>
      </c>
      <c r="Q30" s="53">
        <v>0.79901960784313697</v>
      </c>
      <c r="R30" s="53">
        <v>0.87156862745097996</v>
      </c>
      <c r="S30" s="75"/>
    </row>
    <row r="32" spans="1:19">
      <c r="A32" s="52" t="s">
        <v>33</v>
      </c>
      <c r="B32" s="52" t="s">
        <v>31</v>
      </c>
      <c r="C32" s="52" t="s">
        <v>32</v>
      </c>
      <c r="F32" s="52" t="s">
        <v>33</v>
      </c>
      <c r="G32" s="52" t="s">
        <v>31</v>
      </c>
      <c r="H32" s="52" t="s">
        <v>32</v>
      </c>
      <c r="K32" s="52" t="s">
        <v>33</v>
      </c>
      <c r="L32" s="52" t="s">
        <v>31</v>
      </c>
      <c r="M32" s="52" t="s">
        <v>32</v>
      </c>
      <c r="P32" s="52" t="s">
        <v>33</v>
      </c>
      <c r="Q32" s="52" t="s">
        <v>31</v>
      </c>
      <c r="R32" s="52" t="s">
        <v>32</v>
      </c>
    </row>
    <row r="33" spans="1:19">
      <c r="A33" s="52">
        <v>0</v>
      </c>
      <c r="B33" s="53">
        <v>0.75098039215686196</v>
      </c>
      <c r="C33" s="53">
        <v>0.748529411764705</v>
      </c>
      <c r="D33" s="75" t="s">
        <v>25</v>
      </c>
      <c r="F33" s="52">
        <v>0</v>
      </c>
      <c r="G33" s="53">
        <v>0.83578431372549</v>
      </c>
      <c r="H33" s="53">
        <v>0.829901960784313</v>
      </c>
      <c r="I33" s="75" t="s">
        <v>26</v>
      </c>
      <c r="K33" s="52">
        <v>0</v>
      </c>
      <c r="L33" s="53">
        <v>0.58774509803921504</v>
      </c>
      <c r="M33" s="53">
        <v>0.55588235294117605</v>
      </c>
      <c r="N33" s="75" t="s">
        <v>27</v>
      </c>
      <c r="P33" s="52">
        <v>0</v>
      </c>
      <c r="Q33" s="53">
        <v>0.88823529411764701</v>
      </c>
      <c r="R33" s="53">
        <v>0.89117647058823501</v>
      </c>
      <c r="S33" s="75" t="s">
        <v>28</v>
      </c>
    </row>
    <row r="34" spans="1:19">
      <c r="A34" s="52">
        <v>1</v>
      </c>
      <c r="B34" s="53">
        <v>0.79950980392156801</v>
      </c>
      <c r="C34" s="53">
        <v>0.80294117647058805</v>
      </c>
      <c r="D34" s="75"/>
      <c r="F34" s="52">
        <v>1</v>
      </c>
      <c r="G34" s="53">
        <v>0.87990196078431304</v>
      </c>
      <c r="H34" s="53">
        <v>0.86127450980392095</v>
      </c>
      <c r="I34" s="75"/>
      <c r="K34" s="52">
        <v>1</v>
      </c>
      <c r="L34" s="53">
        <v>0.65245098039215599</v>
      </c>
      <c r="M34" s="53">
        <v>0.60980392156862695</v>
      </c>
      <c r="N34" s="75"/>
      <c r="P34" s="52">
        <v>1</v>
      </c>
      <c r="Q34" s="53">
        <v>0.829901960784313</v>
      </c>
      <c r="R34" s="53">
        <v>0.89166666666666605</v>
      </c>
      <c r="S34" s="75"/>
    </row>
    <row r="35" spans="1:19">
      <c r="A35" s="52">
        <v>2</v>
      </c>
      <c r="B35" s="53">
        <v>0.78725490196078396</v>
      </c>
      <c r="C35" s="53">
        <v>0.76960784313725406</v>
      </c>
      <c r="D35" s="75"/>
      <c r="F35" s="52">
        <v>2</v>
      </c>
      <c r="G35" s="53">
        <v>0.89901960784313695</v>
      </c>
      <c r="H35" s="53">
        <v>0.875</v>
      </c>
      <c r="I35" s="75"/>
      <c r="K35" s="52">
        <v>2</v>
      </c>
      <c r="L35" s="53">
        <v>0.69656862745098003</v>
      </c>
      <c r="M35" s="53">
        <v>0.661274509803921</v>
      </c>
      <c r="N35" s="75"/>
      <c r="P35" s="52">
        <v>2</v>
      </c>
      <c r="Q35" s="53">
        <v>0.706372549019607</v>
      </c>
      <c r="R35" s="53">
        <v>0.82058823529411695</v>
      </c>
      <c r="S35" s="75"/>
    </row>
    <row r="36" spans="1:19">
      <c r="A36" s="52">
        <v>3</v>
      </c>
      <c r="B36" s="53">
        <v>0.84558823529411697</v>
      </c>
      <c r="C36" s="53">
        <v>0.76666666666666605</v>
      </c>
      <c r="D36" s="75"/>
      <c r="F36" s="52">
        <v>3</v>
      </c>
      <c r="G36" s="53">
        <v>0.87696078431372504</v>
      </c>
      <c r="H36" s="53">
        <v>0.88578431372549005</v>
      </c>
      <c r="I36" s="75"/>
      <c r="K36" s="52">
        <v>3</v>
      </c>
      <c r="L36" s="53">
        <v>0.77205882352941102</v>
      </c>
      <c r="M36" s="53">
        <v>0.70882352941176396</v>
      </c>
      <c r="N36" s="75"/>
      <c r="P36" s="52">
        <v>3</v>
      </c>
      <c r="Q36" s="53">
        <v>0.71176470588235297</v>
      </c>
      <c r="R36" s="53">
        <v>0.82254901960784299</v>
      </c>
      <c r="S36" s="75"/>
    </row>
    <row r="37" spans="1:19">
      <c r="A37" s="52">
        <v>4</v>
      </c>
      <c r="B37" s="53">
        <v>0.75392156862745097</v>
      </c>
      <c r="C37" s="53">
        <v>0.76470588235294101</v>
      </c>
      <c r="D37" s="75"/>
      <c r="F37" s="52">
        <v>4</v>
      </c>
      <c r="G37" s="53">
        <v>0.912745098039215</v>
      </c>
      <c r="H37" s="53">
        <v>0.87254901960784303</v>
      </c>
      <c r="I37" s="75"/>
      <c r="K37" s="52">
        <v>4</v>
      </c>
      <c r="L37" s="53">
        <v>0.74607843137254903</v>
      </c>
      <c r="M37" s="53">
        <v>0.73676470588235299</v>
      </c>
      <c r="N37" s="75"/>
      <c r="P37" s="52">
        <v>4</v>
      </c>
      <c r="Q37" s="53">
        <v>0.68235294117647005</v>
      </c>
      <c r="R37" s="53">
        <v>0.790686274509803</v>
      </c>
      <c r="S37" s="75"/>
    </row>
    <row r="38" spans="1:19">
      <c r="A38" s="52">
        <v>5</v>
      </c>
      <c r="B38" s="53">
        <v>0.81813725490195999</v>
      </c>
      <c r="C38" s="53">
        <v>0.75931372549019605</v>
      </c>
      <c r="D38" s="75"/>
      <c r="F38" s="52">
        <v>5</v>
      </c>
      <c r="G38" s="53">
        <v>0.920098039215686</v>
      </c>
      <c r="H38" s="53">
        <v>0.873529411764705</v>
      </c>
      <c r="I38" s="75"/>
      <c r="K38" s="52">
        <v>5</v>
      </c>
      <c r="L38" s="53">
        <v>0.787745098039215</v>
      </c>
      <c r="M38" s="53">
        <v>0.72254901960784301</v>
      </c>
      <c r="N38" s="75"/>
      <c r="P38" s="52">
        <v>5</v>
      </c>
      <c r="Q38" s="53">
        <v>0.67205882352941104</v>
      </c>
      <c r="R38" s="53">
        <v>0.81519607843137198</v>
      </c>
      <c r="S38" s="75"/>
    </row>
    <row r="39" spans="1:19">
      <c r="A39" s="52">
        <v>6</v>
      </c>
      <c r="B39" s="53">
        <v>0.82745098039215603</v>
      </c>
      <c r="C39" s="53">
        <v>0.81127450980392102</v>
      </c>
      <c r="D39" s="75"/>
      <c r="F39" s="52">
        <v>6</v>
      </c>
      <c r="G39" s="53">
        <v>0.88823529411764701</v>
      </c>
      <c r="H39" s="53">
        <v>0.84803921568627405</v>
      </c>
      <c r="I39" s="75"/>
      <c r="K39" s="52">
        <v>6</v>
      </c>
      <c r="L39" s="53">
        <v>0.837254901960784</v>
      </c>
      <c r="M39" s="53">
        <v>0.72009803921568605</v>
      </c>
      <c r="N39" s="75"/>
      <c r="P39" s="52">
        <v>6</v>
      </c>
      <c r="Q39" s="53">
        <v>0.68431372549019598</v>
      </c>
      <c r="R39" s="53">
        <v>0.81372549019607798</v>
      </c>
      <c r="S39" s="75"/>
    </row>
    <row r="40" spans="1:19">
      <c r="A40" s="52">
        <v>7</v>
      </c>
      <c r="B40" s="53">
        <v>0.71715686274509804</v>
      </c>
      <c r="C40" s="53">
        <v>0.77058823529411702</v>
      </c>
      <c r="D40" s="75"/>
      <c r="F40" s="52">
        <v>7</v>
      </c>
      <c r="G40" s="53">
        <v>0.84460784313725401</v>
      </c>
      <c r="H40" s="53">
        <v>0.85196078431372502</v>
      </c>
      <c r="I40" s="75"/>
      <c r="K40" s="52">
        <v>7</v>
      </c>
      <c r="L40" s="53">
        <v>0.80637254901960698</v>
      </c>
      <c r="M40" s="53">
        <v>0.72156862745098005</v>
      </c>
      <c r="N40" s="75"/>
      <c r="P40" s="52">
        <v>7</v>
      </c>
      <c r="Q40" s="53">
        <v>0.67058823529411704</v>
      </c>
      <c r="R40" s="53">
        <v>0.80980392156862702</v>
      </c>
      <c r="S40" s="75"/>
    </row>
    <row r="41" spans="1:19">
      <c r="A41" s="52">
        <v>8</v>
      </c>
      <c r="B41" s="53">
        <v>0.76568627450980398</v>
      </c>
      <c r="C41" s="53">
        <v>0.80882352941176405</v>
      </c>
      <c r="D41" s="75"/>
      <c r="F41" s="52">
        <v>8</v>
      </c>
      <c r="G41" s="53">
        <v>0.85637254901960702</v>
      </c>
      <c r="H41" s="53">
        <v>0.81323529411764695</v>
      </c>
      <c r="I41" s="75"/>
      <c r="K41" s="52">
        <v>8</v>
      </c>
      <c r="L41" s="53">
        <v>0.84068627450980304</v>
      </c>
      <c r="M41" s="53">
        <v>0.789215686274509</v>
      </c>
      <c r="N41" s="75"/>
      <c r="P41" s="52">
        <v>8</v>
      </c>
      <c r="Q41" s="53">
        <v>0.64852941176470502</v>
      </c>
      <c r="R41" s="53">
        <v>0.82156862745098003</v>
      </c>
      <c r="S41" s="75"/>
    </row>
    <row r="42" spans="1:19">
      <c r="A42" s="52">
        <v>9</v>
      </c>
      <c r="B42" s="53">
        <v>0.84019607843137201</v>
      </c>
      <c r="C42" s="53">
        <v>0.79950980392156801</v>
      </c>
      <c r="D42" s="75"/>
      <c r="F42" s="52">
        <v>9</v>
      </c>
      <c r="G42" s="53">
        <v>0.86715686274509796</v>
      </c>
      <c r="H42" s="53">
        <v>0.81372549019607798</v>
      </c>
      <c r="I42" s="75"/>
      <c r="K42" s="52">
        <v>9</v>
      </c>
      <c r="L42" s="53">
        <v>0.80931372549019598</v>
      </c>
      <c r="M42" s="53">
        <v>0.752941176470588</v>
      </c>
      <c r="N42" s="75"/>
      <c r="P42" s="52">
        <v>9</v>
      </c>
      <c r="Q42" s="53">
        <v>0.63872549019607805</v>
      </c>
      <c r="R42" s="53">
        <v>0.793627450980392</v>
      </c>
      <c r="S42" s="75"/>
    </row>
    <row r="43" spans="1:19">
      <c r="A43" s="52">
        <v>10</v>
      </c>
      <c r="B43" s="53">
        <v>0.87107843137254903</v>
      </c>
      <c r="C43" s="53">
        <v>0.80637254901960698</v>
      </c>
      <c r="D43" s="75"/>
      <c r="F43" s="52">
        <v>10</v>
      </c>
      <c r="G43" s="53">
        <v>0.82499999999999996</v>
      </c>
      <c r="H43" s="53">
        <v>0.82058823529411695</v>
      </c>
      <c r="I43" s="75"/>
      <c r="K43" s="52">
        <v>10</v>
      </c>
      <c r="L43" s="53">
        <v>0.82450980392156803</v>
      </c>
      <c r="M43" s="53">
        <v>0.77794117647058803</v>
      </c>
      <c r="N43" s="75"/>
      <c r="P43" s="52">
        <v>10</v>
      </c>
      <c r="Q43" s="53">
        <v>0.66029411764705803</v>
      </c>
      <c r="R43" s="53">
        <v>0.80735294117647005</v>
      </c>
      <c r="S43" s="75"/>
    </row>
    <row r="44" spans="1:19">
      <c r="A44" s="52">
        <v>11</v>
      </c>
      <c r="B44" s="53">
        <v>0.86225490196078403</v>
      </c>
      <c r="C44" s="53">
        <v>0.81960784313725399</v>
      </c>
      <c r="D44" s="75"/>
      <c r="F44" s="52">
        <v>11</v>
      </c>
      <c r="G44" s="53">
        <v>0.83823529411764697</v>
      </c>
      <c r="H44" s="53">
        <v>0.82156862745098003</v>
      </c>
      <c r="I44" s="75"/>
      <c r="K44" s="52">
        <v>11</v>
      </c>
      <c r="L44" s="53">
        <v>0.86176470588235299</v>
      </c>
      <c r="M44" s="53">
        <v>0.73823529411764699</v>
      </c>
      <c r="N44" s="75"/>
      <c r="P44" s="52">
        <v>11</v>
      </c>
      <c r="Q44" s="53">
        <v>0.64852941176470502</v>
      </c>
      <c r="R44" s="53">
        <v>0.81764705882352895</v>
      </c>
      <c r="S44" s="75"/>
    </row>
    <row r="45" spans="1:19">
      <c r="A45" s="52">
        <v>12</v>
      </c>
      <c r="B45" s="53">
        <v>0.77107843137254894</v>
      </c>
      <c r="C45" s="53">
        <v>0.82107843137254899</v>
      </c>
      <c r="D45" s="75"/>
      <c r="F45" s="52">
        <v>12</v>
      </c>
      <c r="G45" s="53">
        <v>0.80245098039215601</v>
      </c>
      <c r="H45" s="53">
        <v>0.81225490196078398</v>
      </c>
      <c r="I45" s="75"/>
      <c r="K45" s="52">
        <v>12</v>
      </c>
      <c r="L45" s="53">
        <v>0.83872549019607801</v>
      </c>
      <c r="M45" s="53">
        <v>0.76372549019607805</v>
      </c>
      <c r="N45" s="75"/>
      <c r="P45" s="52">
        <v>12</v>
      </c>
      <c r="Q45" s="53">
        <v>0.66078431372548996</v>
      </c>
      <c r="R45" s="53">
        <v>0.79019607843137196</v>
      </c>
      <c r="S45" s="75"/>
    </row>
    <row r="46" spans="1:19">
      <c r="B46" s="55"/>
    </row>
    <row r="47" spans="1:19">
      <c r="B47" s="55"/>
    </row>
    <row r="49" spans="1:14">
      <c r="A49" s="52" t="s">
        <v>33</v>
      </c>
      <c r="B49" s="52" t="s">
        <v>16</v>
      </c>
      <c r="C49" s="52" t="s">
        <v>45</v>
      </c>
      <c r="D49" s="52" t="s">
        <v>53</v>
      </c>
      <c r="E49" s="52" t="s">
        <v>46</v>
      </c>
      <c r="F49" s="52" t="s">
        <v>47</v>
      </c>
      <c r="G49" s="52" t="s">
        <v>48</v>
      </c>
      <c r="H49" s="52" t="s">
        <v>49</v>
      </c>
      <c r="I49" s="52" t="s">
        <v>24</v>
      </c>
      <c r="J49" s="52" t="s">
        <v>50</v>
      </c>
      <c r="K49" s="52" t="s">
        <v>51</v>
      </c>
      <c r="L49" s="52" t="s">
        <v>55</v>
      </c>
      <c r="M49" s="11" t="s">
        <v>52</v>
      </c>
    </row>
    <row r="50" spans="1:14">
      <c r="A50" s="52">
        <v>0</v>
      </c>
      <c r="B50" s="53">
        <v>0.57549019607843099</v>
      </c>
      <c r="C50" s="53">
        <v>0.73970588235294099</v>
      </c>
      <c r="D50" s="53">
        <v>0.86568627450980395</v>
      </c>
      <c r="E50" s="53">
        <v>0.71813725490196001</v>
      </c>
      <c r="F50" s="53">
        <v>0.72990196078431302</v>
      </c>
      <c r="G50" s="53">
        <v>0.74019607843137203</v>
      </c>
      <c r="H50" s="53">
        <v>0.71127450980392104</v>
      </c>
      <c r="I50" s="53">
        <v>0.64656862745097998</v>
      </c>
      <c r="J50" s="53">
        <v>0.75098039215686196</v>
      </c>
      <c r="K50" s="53">
        <v>0.83578431372549</v>
      </c>
      <c r="L50" s="53">
        <v>0.58774509803921504</v>
      </c>
      <c r="M50" s="53">
        <v>0.88823529411764701</v>
      </c>
      <c r="N50" s="75" t="s">
        <v>31</v>
      </c>
    </row>
    <row r="51" spans="1:14">
      <c r="A51" s="52">
        <v>1</v>
      </c>
      <c r="B51" s="53">
        <v>0.55980392156862702</v>
      </c>
      <c r="C51" s="53">
        <v>0.85343137254901902</v>
      </c>
      <c r="D51" s="53">
        <v>0.877941176470588</v>
      </c>
      <c r="E51" s="53">
        <v>0.709313725490196</v>
      </c>
      <c r="F51" s="53">
        <v>0.78529411764705803</v>
      </c>
      <c r="G51" s="53">
        <v>0.71176470588235297</v>
      </c>
      <c r="H51" s="53">
        <v>0.71323529411764697</v>
      </c>
      <c r="I51" s="53">
        <v>0.72303921568627405</v>
      </c>
      <c r="J51" s="53">
        <v>0.79950980392156801</v>
      </c>
      <c r="K51" s="53">
        <v>0.87990196078431304</v>
      </c>
      <c r="L51" s="53">
        <v>0.65245098039215599</v>
      </c>
      <c r="M51" s="53">
        <v>0.829901960784313</v>
      </c>
      <c r="N51" s="75"/>
    </row>
    <row r="52" spans="1:14">
      <c r="A52" s="52">
        <v>2</v>
      </c>
      <c r="B52" s="53">
        <v>0.56666666666666599</v>
      </c>
      <c r="C52" s="53">
        <v>0.85637254901960702</v>
      </c>
      <c r="D52" s="53">
        <v>0.872058823529411</v>
      </c>
      <c r="E52" s="53">
        <v>0.79264705882352904</v>
      </c>
      <c r="F52" s="53">
        <v>0.80882352941176405</v>
      </c>
      <c r="G52" s="53">
        <v>0.706372549019607</v>
      </c>
      <c r="H52" s="53">
        <v>0.72794117647058798</v>
      </c>
      <c r="I52" s="53">
        <v>0.80588235294117605</v>
      </c>
      <c r="J52" s="53">
        <v>0.78725490196078396</v>
      </c>
      <c r="K52" s="53">
        <v>0.89901960784313695</v>
      </c>
      <c r="L52" s="53">
        <v>0.69656862745098003</v>
      </c>
      <c r="M52" s="53">
        <v>0.706372549019607</v>
      </c>
      <c r="N52" s="75"/>
    </row>
    <row r="53" spans="1:14">
      <c r="A53" s="52">
        <v>3</v>
      </c>
      <c r="B53" s="53">
        <v>0.64656862745097998</v>
      </c>
      <c r="C53" s="53">
        <v>0.831372549019607</v>
      </c>
      <c r="D53" s="53">
        <v>0.88039215686274497</v>
      </c>
      <c r="E53" s="53">
        <v>0.71372549019607801</v>
      </c>
      <c r="F53" s="53">
        <v>0.82058823529411695</v>
      </c>
      <c r="G53" s="53">
        <v>0.72254901960784301</v>
      </c>
      <c r="H53" s="53">
        <v>0.74754901960784303</v>
      </c>
      <c r="I53" s="53">
        <v>0.83235294117646996</v>
      </c>
      <c r="J53" s="53">
        <v>0.84558823529411697</v>
      </c>
      <c r="K53" s="53">
        <v>0.87696078431372504</v>
      </c>
      <c r="L53" s="53">
        <v>0.77205882352941102</v>
      </c>
      <c r="M53" s="53">
        <v>0.71176470588235297</v>
      </c>
      <c r="N53" s="75"/>
    </row>
    <row r="54" spans="1:14">
      <c r="A54" s="52">
        <v>4</v>
      </c>
      <c r="B54" s="53">
        <v>0.73676470588235299</v>
      </c>
      <c r="C54" s="53">
        <v>0.74362745098039196</v>
      </c>
      <c r="D54" s="53">
        <v>0.87990196078431304</v>
      </c>
      <c r="E54" s="53">
        <v>0.72892156862744995</v>
      </c>
      <c r="F54" s="53">
        <v>0.88480392156862697</v>
      </c>
      <c r="G54" s="53">
        <v>0.72205882352941098</v>
      </c>
      <c r="H54" s="53">
        <v>0.747058823529411</v>
      </c>
      <c r="I54" s="53">
        <v>0.83921568627450904</v>
      </c>
      <c r="J54" s="53">
        <v>0.75392156862745097</v>
      </c>
      <c r="K54" s="53">
        <v>0.912745098039215</v>
      </c>
      <c r="L54" s="53">
        <v>0.74607843137254903</v>
      </c>
      <c r="M54" s="53">
        <v>0.68235294117647005</v>
      </c>
      <c r="N54" s="75"/>
    </row>
    <row r="55" spans="1:14">
      <c r="A55" s="52">
        <v>5</v>
      </c>
      <c r="B55" s="53">
        <v>0.72107843137254901</v>
      </c>
      <c r="C55" s="53">
        <v>0.789215686274509</v>
      </c>
      <c r="D55" s="53">
        <v>0.89264705882352902</v>
      </c>
      <c r="E55" s="53">
        <v>0.78235294117647003</v>
      </c>
      <c r="F55" s="53">
        <v>0.85441176470588198</v>
      </c>
      <c r="G55" s="53">
        <v>0.72058823529411697</v>
      </c>
      <c r="H55" s="53">
        <v>0.751470588235294</v>
      </c>
      <c r="I55" s="53">
        <v>0.86862745098039196</v>
      </c>
      <c r="J55" s="53">
        <v>0.81813725490195999</v>
      </c>
      <c r="K55" s="53">
        <v>0.920098039215686</v>
      </c>
      <c r="L55" s="53">
        <v>0.787745098039215</v>
      </c>
      <c r="M55" s="53">
        <v>0.67205882352941104</v>
      </c>
      <c r="N55" s="75"/>
    </row>
    <row r="56" spans="1:14">
      <c r="A56" s="52">
        <v>6</v>
      </c>
      <c r="B56" s="53">
        <v>0.74656862745097996</v>
      </c>
      <c r="C56" s="53">
        <v>0.76519607843137205</v>
      </c>
      <c r="D56" s="53">
        <v>0.85882352941176399</v>
      </c>
      <c r="E56" s="53">
        <v>0.73333333333333295</v>
      </c>
      <c r="F56" s="53">
        <v>0.86813725490196003</v>
      </c>
      <c r="G56" s="53">
        <v>0.71764705882352897</v>
      </c>
      <c r="H56" s="53">
        <v>0.75735294117647001</v>
      </c>
      <c r="I56" s="53">
        <v>0.86715686274509796</v>
      </c>
      <c r="J56" s="53">
        <v>0.82745098039215603</v>
      </c>
      <c r="K56" s="53">
        <v>0.88823529411764701</v>
      </c>
      <c r="L56" s="53">
        <v>0.837254901960784</v>
      </c>
      <c r="M56" s="53">
        <v>0.68431372549019598</v>
      </c>
      <c r="N56" s="75"/>
    </row>
    <row r="57" spans="1:14">
      <c r="A57" s="52">
        <v>7</v>
      </c>
      <c r="B57" s="53">
        <v>0.72598039215686205</v>
      </c>
      <c r="C57" s="53">
        <v>0.78235294117647003</v>
      </c>
      <c r="E57" s="53">
        <v>0.72941176470588198</v>
      </c>
      <c r="F57" s="53">
        <v>0.84607843137254901</v>
      </c>
      <c r="G57" s="53">
        <v>0.748529411764705</v>
      </c>
      <c r="H57" s="53">
        <v>0.76078431372549005</v>
      </c>
      <c r="I57" s="53">
        <v>0.88333333333333297</v>
      </c>
      <c r="J57" s="53">
        <v>0.71715686274509804</v>
      </c>
      <c r="K57" s="53">
        <v>0.84460784313725401</v>
      </c>
      <c r="L57" s="53">
        <v>0.80637254901960698</v>
      </c>
      <c r="M57" s="53">
        <v>0.67058823529411704</v>
      </c>
      <c r="N57" s="75"/>
    </row>
    <row r="58" spans="1:14">
      <c r="A58" s="52">
        <v>8</v>
      </c>
      <c r="B58" s="53">
        <v>0.73578431372549002</v>
      </c>
      <c r="C58" s="53">
        <v>0.73284313725490102</v>
      </c>
      <c r="E58" s="53">
        <v>0.71715686274509804</v>
      </c>
      <c r="F58" s="53">
        <v>0.869117647058823</v>
      </c>
      <c r="G58" s="53">
        <v>0.73529411764705799</v>
      </c>
      <c r="H58" s="53">
        <v>0.75098039215686196</v>
      </c>
      <c r="I58" s="53">
        <v>0.87401960784313704</v>
      </c>
      <c r="J58" s="53">
        <v>0.76568627450980398</v>
      </c>
      <c r="K58" s="53">
        <v>0.85637254901960702</v>
      </c>
      <c r="L58" s="53">
        <v>0.84068627450980304</v>
      </c>
      <c r="M58" s="53">
        <v>0.64852941176470502</v>
      </c>
      <c r="N58" s="75"/>
    </row>
    <row r="59" spans="1:14">
      <c r="A59" s="52">
        <v>9</v>
      </c>
      <c r="B59" s="53">
        <v>0.71617647058823497</v>
      </c>
      <c r="C59" s="53">
        <v>0.745588235294117</v>
      </c>
      <c r="E59" s="53">
        <v>0.73529411764705799</v>
      </c>
      <c r="F59" s="53">
        <v>0.88088235294117601</v>
      </c>
      <c r="G59" s="53">
        <v>0.74656862745097996</v>
      </c>
      <c r="H59" s="53">
        <v>0.75931372549019605</v>
      </c>
      <c r="I59" s="53">
        <v>0.83186274509803904</v>
      </c>
      <c r="J59" s="53">
        <v>0.84019607843137201</v>
      </c>
      <c r="K59" s="53">
        <v>0.86715686274509796</v>
      </c>
      <c r="L59" s="53">
        <v>0.80931372549019598</v>
      </c>
      <c r="M59" s="53">
        <v>0.63872549019607805</v>
      </c>
      <c r="N59" s="75"/>
    </row>
    <row r="60" spans="1:14">
      <c r="A60" s="52">
        <v>10</v>
      </c>
      <c r="B60" s="53">
        <v>0.70392156862745103</v>
      </c>
      <c r="C60" s="53">
        <v>0.75735294117647001</v>
      </c>
      <c r="E60" s="53">
        <v>0.82303921568627403</v>
      </c>
      <c r="F60" s="53">
        <v>0.87549019607843104</v>
      </c>
      <c r="G60" s="53">
        <v>0.74901960784313704</v>
      </c>
      <c r="H60" s="53">
        <v>0.75539215686274497</v>
      </c>
      <c r="I60" s="53">
        <v>0.90147058823529402</v>
      </c>
      <c r="J60" s="53">
        <v>0.87107843137254903</v>
      </c>
      <c r="K60" s="53">
        <v>0.82499999999999996</v>
      </c>
      <c r="L60" s="53">
        <v>0.82450980392156803</v>
      </c>
      <c r="M60" s="53">
        <v>0.66029411764705803</v>
      </c>
      <c r="N60" s="75"/>
    </row>
    <row r="61" spans="1:14">
      <c r="A61" s="52">
        <v>11</v>
      </c>
      <c r="B61" s="53">
        <v>0.71568627450980304</v>
      </c>
      <c r="C61" s="53">
        <v>0.78235294117647003</v>
      </c>
      <c r="E61" s="53">
        <v>0.828431372549019</v>
      </c>
      <c r="F61" s="53">
        <v>0.89558823529411702</v>
      </c>
      <c r="G61" s="53">
        <v>0.81617647058823495</v>
      </c>
      <c r="H61" s="53">
        <v>0.75196078431372504</v>
      </c>
      <c r="I61" s="53">
        <v>0.82401960784313699</v>
      </c>
      <c r="J61" s="53">
        <v>0.86225490196078403</v>
      </c>
      <c r="K61" s="53">
        <v>0.83823529411764697</v>
      </c>
      <c r="L61" s="53">
        <v>0.86176470588235299</v>
      </c>
      <c r="M61" s="53">
        <v>0.64852941176470502</v>
      </c>
      <c r="N61" s="75"/>
    </row>
    <row r="62" spans="1:14">
      <c r="A62" s="52">
        <v>12</v>
      </c>
      <c r="B62" s="53">
        <v>0.72696078431372502</v>
      </c>
      <c r="C62" s="53">
        <v>0.73970588235294099</v>
      </c>
      <c r="E62" s="53">
        <v>0.869117647058823</v>
      </c>
      <c r="F62" s="53">
        <v>0.87450980392156796</v>
      </c>
      <c r="G62" s="53">
        <v>0.81617647058823495</v>
      </c>
      <c r="H62" s="53">
        <v>0.73725490196078403</v>
      </c>
      <c r="I62" s="53">
        <v>0.79901960784313697</v>
      </c>
      <c r="J62" s="53">
        <v>0.77107843137254894</v>
      </c>
      <c r="K62" s="53">
        <v>0.80245098039215601</v>
      </c>
      <c r="L62" s="53">
        <v>0.83872549019607801</v>
      </c>
      <c r="M62" s="53">
        <v>0.66078431372548996</v>
      </c>
      <c r="N62" s="75"/>
    </row>
    <row r="80" spans="1:13">
      <c r="A80" s="52" t="s">
        <v>33</v>
      </c>
      <c r="B80" s="52" t="s">
        <v>16</v>
      </c>
      <c r="C80" s="52" t="s">
        <v>45</v>
      </c>
      <c r="D80" s="52" t="s">
        <v>53</v>
      </c>
      <c r="E80" s="52" t="s">
        <v>46</v>
      </c>
      <c r="F80" s="52" t="s">
        <v>47</v>
      </c>
      <c r="G80" s="52" t="s">
        <v>48</v>
      </c>
      <c r="H80" s="52" t="s">
        <v>49</v>
      </c>
      <c r="I80" s="52" t="s">
        <v>24</v>
      </c>
      <c r="J80" s="52" t="s">
        <v>50</v>
      </c>
      <c r="K80" s="52" t="s">
        <v>51</v>
      </c>
      <c r="L80" s="52" t="s">
        <v>55</v>
      </c>
      <c r="M80" s="11" t="s">
        <v>52</v>
      </c>
    </row>
    <row r="81" spans="1:14">
      <c r="A81" s="52">
        <v>0</v>
      </c>
      <c r="B81" s="53">
        <v>0.55539215686274501</v>
      </c>
      <c r="C81" s="53">
        <v>0.73137254901960702</v>
      </c>
      <c r="D81" s="53">
        <v>0.86568627450980395</v>
      </c>
      <c r="E81" s="53">
        <v>0.70882352941176396</v>
      </c>
      <c r="F81" s="53">
        <v>0.79901960784313697</v>
      </c>
      <c r="G81" s="53">
        <v>0.66078431372548996</v>
      </c>
      <c r="H81" s="53">
        <v>0.69754901960784299</v>
      </c>
      <c r="I81" s="53">
        <v>0.65539215686274499</v>
      </c>
      <c r="J81" s="53">
        <v>0.748529411764705</v>
      </c>
      <c r="K81" s="53">
        <v>0.829901960784313</v>
      </c>
      <c r="L81" s="53">
        <v>0.55588235294117605</v>
      </c>
      <c r="M81" s="53">
        <v>0.89117647058823501</v>
      </c>
      <c r="N81" s="75" t="s">
        <v>32</v>
      </c>
    </row>
    <row r="82" spans="1:14">
      <c r="A82" s="52">
        <v>1</v>
      </c>
      <c r="B82" s="53">
        <v>0.57450980392156803</v>
      </c>
      <c r="C82" s="53">
        <v>0.81519607843137198</v>
      </c>
      <c r="D82" s="53">
        <v>0.86372549019607803</v>
      </c>
      <c r="E82" s="53">
        <v>0.70980392156862704</v>
      </c>
      <c r="F82" s="53">
        <v>0.79803921568627401</v>
      </c>
      <c r="G82" s="53">
        <v>0.72107843137254901</v>
      </c>
      <c r="H82" s="53">
        <v>0.72892156862744995</v>
      </c>
      <c r="I82" s="53">
        <v>0.70882352941176396</v>
      </c>
      <c r="J82" s="53">
        <v>0.80294117647058805</v>
      </c>
      <c r="K82" s="53">
        <v>0.86127450980392095</v>
      </c>
      <c r="L82" s="53">
        <v>0.60980392156862695</v>
      </c>
      <c r="M82" s="53">
        <v>0.89166666666666605</v>
      </c>
      <c r="N82" s="75"/>
    </row>
    <row r="83" spans="1:14">
      <c r="A83" s="52">
        <v>2</v>
      </c>
      <c r="B83" s="53">
        <v>0.56078431372548998</v>
      </c>
      <c r="C83" s="53">
        <v>0.88382352941176401</v>
      </c>
      <c r="D83" s="53">
        <v>0.86568627450980395</v>
      </c>
      <c r="E83" s="53">
        <v>0.71372549019607801</v>
      </c>
      <c r="F83" s="53">
        <v>0.80735294117647005</v>
      </c>
      <c r="G83" s="53">
        <v>0.73137254901960702</v>
      </c>
      <c r="H83" s="53">
        <v>0.71911764705882297</v>
      </c>
      <c r="I83" s="53">
        <v>0.73186274509803895</v>
      </c>
      <c r="J83" s="53">
        <v>0.76960784313725406</v>
      </c>
      <c r="K83" s="53">
        <v>0.875</v>
      </c>
      <c r="L83" s="53">
        <v>0.661274509803921</v>
      </c>
      <c r="M83" s="53">
        <v>0.82058823529411695</v>
      </c>
      <c r="N83" s="75"/>
    </row>
    <row r="84" spans="1:14">
      <c r="A84" s="52">
        <v>3</v>
      </c>
      <c r="B84" s="53">
        <v>0.61862745098039196</v>
      </c>
      <c r="C84" s="53">
        <v>0.81029411764705805</v>
      </c>
      <c r="D84" s="53">
        <v>0.869117647058823</v>
      </c>
      <c r="E84" s="53">
        <v>0.72352941176470498</v>
      </c>
      <c r="F84" s="53">
        <v>0.82058823529411695</v>
      </c>
      <c r="G84" s="53">
        <v>0.72696078431372502</v>
      </c>
      <c r="H84" s="53">
        <v>0.72990196078431302</v>
      </c>
      <c r="I84" s="53">
        <v>0.81323529411764695</v>
      </c>
      <c r="J84" s="53">
        <v>0.76666666666666605</v>
      </c>
      <c r="K84" s="53">
        <v>0.88578431372549005</v>
      </c>
      <c r="L84" s="53">
        <v>0.70882352941176396</v>
      </c>
      <c r="M84" s="53">
        <v>0.82254901960784299</v>
      </c>
      <c r="N84" s="75"/>
    </row>
    <row r="85" spans="1:14">
      <c r="A85" s="52">
        <v>4</v>
      </c>
      <c r="B85" s="53">
        <v>0.64901960784313695</v>
      </c>
      <c r="C85" s="53">
        <v>0.81813725490195999</v>
      </c>
      <c r="D85" s="53">
        <v>0.86960784313725403</v>
      </c>
      <c r="E85" s="53">
        <v>0.73088235294117598</v>
      </c>
      <c r="F85" s="53">
        <v>0.83676470588235297</v>
      </c>
      <c r="G85" s="53">
        <v>0.72499999999999998</v>
      </c>
      <c r="H85" s="53">
        <v>0.73088235294117598</v>
      </c>
      <c r="I85" s="53">
        <v>0.82352941176470495</v>
      </c>
      <c r="J85" s="53">
        <v>0.76470588235294101</v>
      </c>
      <c r="K85" s="53">
        <v>0.87254901960784303</v>
      </c>
      <c r="L85" s="53">
        <v>0.73676470588235299</v>
      </c>
      <c r="M85" s="53">
        <v>0.790686274509803</v>
      </c>
      <c r="N85" s="75"/>
    </row>
    <row r="86" spans="1:14">
      <c r="A86" s="52">
        <v>5</v>
      </c>
      <c r="B86" s="53">
        <v>0.65882352941176403</v>
      </c>
      <c r="C86" s="53">
        <v>0.795098039215686</v>
      </c>
      <c r="D86" s="53">
        <v>0.88333333333333297</v>
      </c>
      <c r="E86" s="53">
        <v>0.72401960784313701</v>
      </c>
      <c r="F86" s="53">
        <v>0.82745098039215603</v>
      </c>
      <c r="G86" s="53">
        <v>0.72549019607843102</v>
      </c>
      <c r="H86" s="53">
        <v>0.73088235294117598</v>
      </c>
      <c r="I86" s="53">
        <v>0.828431372549019</v>
      </c>
      <c r="J86" s="53">
        <v>0.75931372549019605</v>
      </c>
      <c r="K86" s="53">
        <v>0.873529411764705</v>
      </c>
      <c r="L86" s="53">
        <v>0.72254901960784301</v>
      </c>
      <c r="M86" s="53">
        <v>0.81519607843137198</v>
      </c>
      <c r="N86" s="75"/>
    </row>
    <row r="87" spans="1:14">
      <c r="A87" s="52">
        <v>6</v>
      </c>
      <c r="B87" s="53">
        <v>0.66176470588235203</v>
      </c>
      <c r="C87" s="53">
        <v>0.81666666666666599</v>
      </c>
      <c r="D87" s="53">
        <v>0.88235294117647001</v>
      </c>
      <c r="E87" s="53">
        <v>0.73186274509803895</v>
      </c>
      <c r="F87" s="53">
        <v>0.81421568627450902</v>
      </c>
      <c r="G87" s="53">
        <v>0.72990196078431302</v>
      </c>
      <c r="H87" s="53">
        <v>0.74117647058823499</v>
      </c>
      <c r="I87" s="53">
        <v>0.83039215686274503</v>
      </c>
      <c r="J87" s="53">
        <v>0.81127450980392102</v>
      </c>
      <c r="K87" s="53">
        <v>0.84803921568627405</v>
      </c>
      <c r="L87" s="53">
        <v>0.72009803921568605</v>
      </c>
      <c r="M87" s="53">
        <v>0.81372549019607798</v>
      </c>
      <c r="N87" s="75"/>
    </row>
    <row r="88" spans="1:14">
      <c r="A88" s="52">
        <v>7</v>
      </c>
      <c r="B88" s="53">
        <v>0.67745098039215601</v>
      </c>
      <c r="C88" s="53">
        <v>0.76127450980392097</v>
      </c>
      <c r="E88" s="53">
        <v>0.70980392156862704</v>
      </c>
      <c r="F88" s="53">
        <v>0.81960784313725399</v>
      </c>
      <c r="G88" s="53">
        <v>0.744117647058823</v>
      </c>
      <c r="H88" s="53">
        <v>0.73382352941176399</v>
      </c>
      <c r="I88" s="53">
        <v>0.83382352941176396</v>
      </c>
      <c r="J88" s="53">
        <v>0.77058823529411702</v>
      </c>
      <c r="K88" s="53">
        <v>0.85196078431372502</v>
      </c>
      <c r="L88" s="53">
        <v>0.72156862745098005</v>
      </c>
      <c r="M88" s="53">
        <v>0.80980392156862702</v>
      </c>
      <c r="N88" s="75"/>
    </row>
    <row r="89" spans="1:14">
      <c r="A89" s="52">
        <v>8</v>
      </c>
      <c r="B89" s="53">
        <v>0.68431372549019598</v>
      </c>
      <c r="C89" s="53">
        <v>0.80294117647058805</v>
      </c>
      <c r="E89" s="53">
        <v>0.72352941176470498</v>
      </c>
      <c r="F89" s="53">
        <v>0.84313725490196001</v>
      </c>
      <c r="G89" s="53">
        <v>0.72303921568627405</v>
      </c>
      <c r="H89" s="53">
        <v>0.75049019607843104</v>
      </c>
      <c r="I89" s="53">
        <v>0.85196078431372502</v>
      </c>
      <c r="J89" s="53">
        <v>0.80882352941176405</v>
      </c>
      <c r="K89" s="53">
        <v>0.81323529411764695</v>
      </c>
      <c r="L89" s="53">
        <v>0.789215686274509</v>
      </c>
      <c r="M89" s="53">
        <v>0.82156862745098003</v>
      </c>
      <c r="N89" s="75"/>
    </row>
    <row r="90" spans="1:14">
      <c r="A90" s="52">
        <v>9</v>
      </c>
      <c r="B90" s="53">
        <v>0.66764705882352904</v>
      </c>
      <c r="C90" s="53">
        <v>0.76421568627450898</v>
      </c>
      <c r="E90" s="53">
        <v>0.71862745098039205</v>
      </c>
      <c r="F90" s="53">
        <v>0.82205882352941095</v>
      </c>
      <c r="G90" s="53">
        <v>0.72598039215686205</v>
      </c>
      <c r="H90" s="53">
        <v>0.74068627450980395</v>
      </c>
      <c r="I90" s="53">
        <v>0.84705882352941098</v>
      </c>
      <c r="J90" s="53">
        <v>0.79950980392156801</v>
      </c>
      <c r="K90" s="53">
        <v>0.81372549019607798</v>
      </c>
      <c r="L90" s="53">
        <v>0.752941176470588</v>
      </c>
      <c r="M90" s="53">
        <v>0.793627450980392</v>
      </c>
      <c r="N90" s="75"/>
    </row>
    <row r="91" spans="1:14">
      <c r="A91" s="52">
        <v>10</v>
      </c>
      <c r="B91" s="53">
        <v>0.67598039215686201</v>
      </c>
      <c r="C91" s="53">
        <v>0.76323529411764701</v>
      </c>
      <c r="E91" s="53">
        <v>0.72843137254901902</v>
      </c>
      <c r="F91" s="53">
        <v>0.85</v>
      </c>
      <c r="G91" s="53">
        <v>0.80784313725490198</v>
      </c>
      <c r="H91" s="53">
        <v>0.75833333333333297</v>
      </c>
      <c r="I91" s="53">
        <v>0.84754901960784301</v>
      </c>
      <c r="J91" s="53">
        <v>0.80637254901960698</v>
      </c>
      <c r="K91" s="53">
        <v>0.82058823529411695</v>
      </c>
      <c r="L91" s="53">
        <v>0.77794117647058803</v>
      </c>
      <c r="M91" s="53">
        <v>0.80735294117647005</v>
      </c>
      <c r="N91" s="75"/>
    </row>
    <row r="92" spans="1:14">
      <c r="A92" s="52">
        <v>11</v>
      </c>
      <c r="B92" s="53">
        <v>0.68676470588235194</v>
      </c>
      <c r="C92" s="53">
        <v>0.77303921568627398</v>
      </c>
      <c r="E92" s="53">
        <v>0.72598039215686205</v>
      </c>
      <c r="F92" s="53">
        <v>0.82794117647058796</v>
      </c>
      <c r="G92" s="53">
        <v>0.73823529411764699</v>
      </c>
      <c r="H92" s="53">
        <v>0.75931372549019605</v>
      </c>
      <c r="I92" s="53">
        <v>0.84901960784313701</v>
      </c>
      <c r="J92" s="53">
        <v>0.81960784313725399</v>
      </c>
      <c r="K92" s="53">
        <v>0.82156862745098003</v>
      </c>
      <c r="L92" s="53">
        <v>0.73823529411764699</v>
      </c>
      <c r="M92" s="53">
        <v>0.81764705882352895</v>
      </c>
      <c r="N92" s="75"/>
    </row>
    <row r="93" spans="1:14">
      <c r="A93" s="52">
        <v>12</v>
      </c>
      <c r="B93" s="53">
        <v>0.67500000000000004</v>
      </c>
      <c r="C93" s="53">
        <v>0.75931372549019605</v>
      </c>
      <c r="E93" s="53">
        <v>0.73284313725490102</v>
      </c>
      <c r="F93" s="53">
        <v>0.85294117647058798</v>
      </c>
      <c r="G93" s="53">
        <v>0.72058823529411697</v>
      </c>
      <c r="H93" s="53">
        <v>0.751470588235294</v>
      </c>
      <c r="I93" s="53">
        <v>0.87156862745097996</v>
      </c>
      <c r="J93" s="53">
        <v>0.82107843137254899</v>
      </c>
      <c r="K93" s="53">
        <v>0.81225490196078398</v>
      </c>
      <c r="L93" s="53">
        <v>0.76372549019607805</v>
      </c>
      <c r="M93" s="53">
        <v>0.79019607843137196</v>
      </c>
      <c r="N93" s="75"/>
    </row>
  </sheetData>
  <mergeCells count="14">
    <mergeCell ref="D2:D14"/>
    <mergeCell ref="I2:I14"/>
    <mergeCell ref="N2:N8"/>
    <mergeCell ref="S2:S14"/>
    <mergeCell ref="D18:D30"/>
    <mergeCell ref="I18:I30"/>
    <mergeCell ref="N18:N30"/>
    <mergeCell ref="S18:S30"/>
    <mergeCell ref="N81:N93"/>
    <mergeCell ref="D33:D45"/>
    <mergeCell ref="I33:I45"/>
    <mergeCell ref="N33:N45"/>
    <mergeCell ref="S33:S45"/>
    <mergeCell ref="N50:N62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02C83-6A19-1746-8058-E37651EDB290}">
  <dimension ref="A1:O129"/>
  <sheetViews>
    <sheetView topLeftCell="A86" workbookViewId="0">
      <selection activeCell="O117" sqref="O117"/>
    </sheetView>
  </sheetViews>
  <sheetFormatPr defaultColWidth="11.42578125" defaultRowHeight="15"/>
  <cols>
    <col min="4" max="4" width="14.7109375" customWidth="1"/>
  </cols>
  <sheetData>
    <row r="1" spans="1:15">
      <c r="A1" s="1" t="s">
        <v>33</v>
      </c>
      <c r="B1" s="1" t="s">
        <v>31</v>
      </c>
      <c r="C1" s="1" t="s">
        <v>32</v>
      </c>
      <c r="F1" s="1" t="s">
        <v>33</v>
      </c>
      <c r="G1" s="1" t="s">
        <v>31</v>
      </c>
      <c r="H1" s="1" t="s">
        <v>32</v>
      </c>
      <c r="L1" s="1" t="s">
        <v>33</v>
      </c>
      <c r="M1" s="1" t="s">
        <v>31</v>
      </c>
      <c r="N1" s="1" t="s">
        <v>32</v>
      </c>
    </row>
    <row r="2" spans="1:15">
      <c r="A2" s="1">
        <v>0</v>
      </c>
      <c r="B2" s="24">
        <v>0</v>
      </c>
      <c r="C2" s="24">
        <v>0.66666700000000001</v>
      </c>
      <c r="D2" s="75" t="s">
        <v>25</v>
      </c>
      <c r="F2" s="1">
        <v>0</v>
      </c>
      <c r="G2" s="24">
        <v>0.66666700000000001</v>
      </c>
      <c r="H2" s="24">
        <v>0.66666700000000001</v>
      </c>
      <c r="I2" s="75" t="s">
        <v>28</v>
      </c>
      <c r="L2" s="1">
        <v>0</v>
      </c>
      <c r="M2" s="24">
        <v>0.66666700000000001</v>
      </c>
      <c r="N2" s="24">
        <v>0.66666700000000001</v>
      </c>
      <c r="O2" s="75" t="s">
        <v>17</v>
      </c>
    </row>
    <row r="3" spans="1:15">
      <c r="A3" s="1">
        <v>1</v>
      </c>
      <c r="B3" s="24">
        <v>0.67111500000000002</v>
      </c>
      <c r="C3" s="24">
        <v>0.65348499999999998</v>
      </c>
      <c r="D3" s="75"/>
      <c r="F3" s="1">
        <v>1</v>
      </c>
      <c r="G3" s="24">
        <v>0.63708100000000001</v>
      </c>
      <c r="H3" s="24">
        <v>0.27420099999999997</v>
      </c>
      <c r="I3" s="75"/>
      <c r="L3" s="1">
        <v>1</v>
      </c>
      <c r="M3" s="24">
        <v>0.68447199999999997</v>
      </c>
      <c r="N3" s="24">
        <v>0.580538</v>
      </c>
      <c r="O3" s="75"/>
    </row>
    <row r="4" spans="1:15">
      <c r="A4" s="1">
        <v>2</v>
      </c>
      <c r="B4" s="24">
        <v>0.66526300000000005</v>
      </c>
      <c r="C4" s="24">
        <v>0.66902099999999998</v>
      </c>
      <c r="D4" s="75"/>
      <c r="F4" s="1">
        <v>2</v>
      </c>
      <c r="G4" s="24">
        <v>0.62224000000000002</v>
      </c>
      <c r="H4" s="24">
        <v>2.7483E-2</v>
      </c>
      <c r="I4" s="75"/>
      <c r="L4" s="1">
        <v>2</v>
      </c>
      <c r="M4" s="24">
        <v>0.28380300000000003</v>
      </c>
      <c r="N4" s="24">
        <v>0.66517199999999999</v>
      </c>
      <c r="O4" s="75"/>
    </row>
    <row r="5" spans="1:15">
      <c r="A5" s="1">
        <v>3</v>
      </c>
      <c r="B5" s="24">
        <v>0.70175799999999999</v>
      </c>
      <c r="C5" s="24">
        <v>0.70086899999999996</v>
      </c>
      <c r="D5" s="75"/>
      <c r="F5" s="1">
        <v>3</v>
      </c>
      <c r="G5" s="24">
        <v>0.73658000000000001</v>
      </c>
      <c r="H5" s="24">
        <v>0</v>
      </c>
      <c r="I5" s="75"/>
      <c r="L5" s="1">
        <v>3</v>
      </c>
      <c r="M5" s="24">
        <v>0.67604299999999995</v>
      </c>
      <c r="N5" s="24">
        <v>0.70030700000000001</v>
      </c>
      <c r="O5" s="75"/>
    </row>
    <row r="6" spans="1:15">
      <c r="A6" s="1">
        <v>4</v>
      </c>
      <c r="B6" s="24">
        <v>0.77296600000000004</v>
      </c>
      <c r="C6" s="24">
        <v>0.77109499999999997</v>
      </c>
      <c r="D6" s="75"/>
      <c r="F6" s="1">
        <v>4</v>
      </c>
      <c r="G6" s="24">
        <v>0.66658399999999995</v>
      </c>
      <c r="H6" s="24">
        <v>0</v>
      </c>
      <c r="I6" s="75"/>
      <c r="L6" s="1">
        <v>4</v>
      </c>
      <c r="M6" s="24">
        <v>0.70909500000000003</v>
      </c>
      <c r="N6" s="24">
        <v>0.719943</v>
      </c>
      <c r="O6" s="75"/>
    </row>
    <row r="7" spans="1:15">
      <c r="A7" s="1">
        <v>5</v>
      </c>
      <c r="B7" s="24">
        <v>0.78684900000000002</v>
      </c>
      <c r="C7" s="24">
        <v>0.77710599999999996</v>
      </c>
      <c r="D7" s="75"/>
      <c r="F7" s="1">
        <v>5</v>
      </c>
      <c r="G7" s="24">
        <v>0.69312200000000002</v>
      </c>
      <c r="H7" s="24">
        <v>0</v>
      </c>
      <c r="I7" s="75"/>
      <c r="L7" s="1">
        <v>5</v>
      </c>
      <c r="M7" s="24">
        <v>0.75883999999999996</v>
      </c>
      <c r="N7" s="24">
        <v>0.73305900000000002</v>
      </c>
      <c r="O7" s="75"/>
    </row>
    <row r="8" spans="1:15">
      <c r="A8" s="1">
        <v>6</v>
      </c>
      <c r="B8" s="24">
        <v>0.7853</v>
      </c>
      <c r="C8" s="24">
        <v>0.78310199999999996</v>
      </c>
      <c r="D8" s="75"/>
      <c r="F8" s="1">
        <v>6</v>
      </c>
      <c r="G8" s="24">
        <v>0.65337599999999996</v>
      </c>
      <c r="H8" s="24">
        <v>0</v>
      </c>
      <c r="I8" s="75"/>
      <c r="L8" s="1">
        <v>6</v>
      </c>
      <c r="M8" s="24">
        <v>0.77080199999999999</v>
      </c>
      <c r="N8" s="24">
        <v>0.76053599999999999</v>
      </c>
      <c r="O8" s="75"/>
    </row>
    <row r="9" spans="1:15">
      <c r="A9" s="1">
        <v>7</v>
      </c>
      <c r="B9" s="24">
        <v>0.77339400000000003</v>
      </c>
      <c r="C9" s="24">
        <v>0.77618500000000001</v>
      </c>
      <c r="D9" s="75"/>
      <c r="F9" s="1">
        <v>7</v>
      </c>
      <c r="G9" s="24">
        <v>0.63788199999999995</v>
      </c>
      <c r="H9" s="24">
        <v>0</v>
      </c>
      <c r="I9" s="75"/>
      <c r="L9" s="1">
        <v>7</v>
      </c>
      <c r="M9" s="24">
        <v>0.77080199999999999</v>
      </c>
      <c r="N9" s="24">
        <v>0.79497499999999999</v>
      </c>
      <c r="O9" s="75"/>
    </row>
    <row r="10" spans="1:15">
      <c r="A10" s="1">
        <v>8</v>
      </c>
      <c r="B10" s="24">
        <v>0.72686499999999998</v>
      </c>
      <c r="C10" s="24">
        <v>0.77377200000000002</v>
      </c>
      <c r="D10" s="75"/>
      <c r="F10" s="1">
        <v>8</v>
      </c>
      <c r="G10" s="24">
        <v>0.70514100000000002</v>
      </c>
      <c r="H10" s="24">
        <v>0.70416000000000001</v>
      </c>
      <c r="I10" s="75"/>
      <c r="L10" s="1">
        <v>8</v>
      </c>
      <c r="M10" s="24">
        <v>0.76211799999999996</v>
      </c>
      <c r="N10" s="24">
        <v>0.80194399999999999</v>
      </c>
      <c r="O10" s="75"/>
    </row>
    <row r="11" spans="1:15">
      <c r="A11" s="1">
        <v>9</v>
      </c>
      <c r="B11" s="24">
        <v>0.72160400000000002</v>
      </c>
      <c r="C11" s="24">
        <v>0.76970400000000005</v>
      </c>
      <c r="D11" s="75"/>
      <c r="F11" s="1">
        <v>9</v>
      </c>
      <c r="G11" s="24">
        <v>0.55663300000000004</v>
      </c>
      <c r="H11" s="24">
        <v>0.68451700000000004</v>
      </c>
      <c r="I11" s="75"/>
      <c r="L11" s="1">
        <v>9</v>
      </c>
      <c r="M11" s="24">
        <v>0.79549700000000001</v>
      </c>
      <c r="N11" s="24">
        <v>0.79460600000000003</v>
      </c>
      <c r="O11" s="75"/>
    </row>
    <row r="12" spans="1:15">
      <c r="A12" s="1">
        <v>10</v>
      </c>
      <c r="B12" s="24">
        <v>0.73547200000000001</v>
      </c>
      <c r="C12" s="24">
        <v>0.76261299999999999</v>
      </c>
      <c r="D12" s="75"/>
      <c r="F12" s="1">
        <v>10</v>
      </c>
      <c r="G12" s="24">
        <v>0.45468399999999998</v>
      </c>
      <c r="H12" s="24">
        <v>0.46307300000000001</v>
      </c>
      <c r="I12" s="75"/>
      <c r="L12" s="1">
        <v>10</v>
      </c>
      <c r="M12" s="24">
        <v>0.80377600000000005</v>
      </c>
      <c r="N12" s="24">
        <v>0.80569400000000002</v>
      </c>
      <c r="O12" s="75"/>
    </row>
    <row r="13" spans="1:15">
      <c r="A13" s="1">
        <v>11</v>
      </c>
      <c r="B13" s="24">
        <v>0.81508199999999997</v>
      </c>
      <c r="C13" s="24">
        <v>0.80696299999999999</v>
      </c>
      <c r="D13" s="75"/>
      <c r="F13" s="1">
        <v>11</v>
      </c>
      <c r="G13" s="24">
        <v>0.79524300000000003</v>
      </c>
      <c r="H13" s="24">
        <v>0.77209799999999995</v>
      </c>
      <c r="I13" s="75"/>
      <c r="L13" s="1">
        <v>11</v>
      </c>
      <c r="M13" s="24">
        <v>0.81999599999999995</v>
      </c>
      <c r="N13" s="24">
        <v>0.81855800000000001</v>
      </c>
      <c r="O13" s="75"/>
    </row>
    <row r="14" spans="1:15">
      <c r="A14" s="1">
        <v>12</v>
      </c>
      <c r="B14" s="24">
        <v>0.81955900000000004</v>
      </c>
      <c r="C14" s="24">
        <v>0.80464199999999997</v>
      </c>
      <c r="D14" s="75"/>
      <c r="F14" s="1">
        <v>12</v>
      </c>
      <c r="G14" s="24">
        <v>0.83022700000000005</v>
      </c>
      <c r="H14" s="24">
        <v>0.82798700000000003</v>
      </c>
      <c r="I14" s="75"/>
      <c r="L14" s="1">
        <v>12</v>
      </c>
      <c r="M14" s="24">
        <v>0.82728699999999999</v>
      </c>
      <c r="N14" s="24">
        <v>0.80542800000000003</v>
      </c>
      <c r="O14" s="75"/>
    </row>
    <row r="36" spans="1:14">
      <c r="A36" s="31" t="s">
        <v>33</v>
      </c>
      <c r="B36" s="31" t="s">
        <v>31</v>
      </c>
      <c r="C36" s="31" t="s">
        <v>32</v>
      </c>
      <c r="F36" s="31" t="s">
        <v>33</v>
      </c>
      <c r="G36" s="31" t="s">
        <v>31</v>
      </c>
      <c r="H36" s="31" t="s">
        <v>32</v>
      </c>
      <c r="K36" s="31" t="s">
        <v>33</v>
      </c>
      <c r="L36" s="31" t="s">
        <v>31</v>
      </c>
      <c r="M36" s="31" t="s">
        <v>32</v>
      </c>
    </row>
    <row r="37" spans="1:14">
      <c r="A37" s="31">
        <v>0</v>
      </c>
      <c r="B37" s="24">
        <v>0</v>
      </c>
      <c r="C37" s="24">
        <v>0</v>
      </c>
      <c r="D37" s="75" t="s">
        <v>16</v>
      </c>
      <c r="F37" s="31">
        <v>0</v>
      </c>
      <c r="G37" s="24">
        <v>0</v>
      </c>
      <c r="H37" s="24">
        <v>0</v>
      </c>
      <c r="I37" s="75" t="s">
        <v>26</v>
      </c>
      <c r="K37" s="31">
        <v>0</v>
      </c>
      <c r="L37" s="24">
        <v>0</v>
      </c>
      <c r="M37" s="24">
        <v>0</v>
      </c>
      <c r="N37" s="75" t="s">
        <v>27</v>
      </c>
    </row>
    <row r="38" spans="1:14">
      <c r="A38" s="31">
        <v>1</v>
      </c>
      <c r="B38" s="24">
        <v>0.69541699999999995</v>
      </c>
      <c r="C38" s="24">
        <v>0.66893400000000003</v>
      </c>
      <c r="D38" s="75"/>
      <c r="F38" s="31">
        <v>1</v>
      </c>
      <c r="G38" s="24">
        <v>0.72373500000000002</v>
      </c>
      <c r="H38" s="24">
        <v>0.73725099999999999</v>
      </c>
      <c r="I38" s="75"/>
      <c r="K38" s="31">
        <v>1</v>
      </c>
      <c r="L38" s="24">
        <v>0.76403399999999999</v>
      </c>
      <c r="M38" s="24">
        <v>0.760988</v>
      </c>
      <c r="N38" s="75"/>
    </row>
    <row r="39" spans="1:14">
      <c r="A39" s="31">
        <v>2</v>
      </c>
      <c r="B39" s="24">
        <v>0.66767299999999996</v>
      </c>
      <c r="C39" s="24">
        <v>0.70960599999999996</v>
      </c>
      <c r="D39" s="75"/>
      <c r="F39" s="31">
        <v>2</v>
      </c>
      <c r="G39" s="24">
        <v>0.74014400000000002</v>
      </c>
      <c r="H39" s="24">
        <v>0.78292700000000004</v>
      </c>
      <c r="I39" s="75"/>
      <c r="K39" s="31">
        <v>2</v>
      </c>
      <c r="L39" s="24">
        <v>0.77798400000000001</v>
      </c>
      <c r="M39" s="24">
        <v>0.68244000000000005</v>
      </c>
      <c r="N39" s="75"/>
    </row>
    <row r="40" spans="1:14">
      <c r="A40" s="31">
        <v>3</v>
      </c>
      <c r="B40" s="24">
        <v>0.66745600000000005</v>
      </c>
      <c r="C40" s="24">
        <v>0.71426400000000001</v>
      </c>
      <c r="D40" s="75"/>
      <c r="F40" s="31">
        <v>3</v>
      </c>
      <c r="G40" s="24">
        <v>0.74845899999999999</v>
      </c>
      <c r="H40" s="24">
        <v>0.78676100000000004</v>
      </c>
      <c r="I40" s="75"/>
      <c r="K40" s="31">
        <v>3</v>
      </c>
      <c r="L40" s="24">
        <v>0.75567200000000001</v>
      </c>
      <c r="M40" s="24">
        <v>0.63009599999999999</v>
      </c>
      <c r="N40" s="75"/>
    </row>
    <row r="41" spans="1:14">
      <c r="A41" s="31">
        <v>4</v>
      </c>
      <c r="B41" s="24">
        <v>0.669076</v>
      </c>
      <c r="C41" s="24">
        <v>0.71233500000000005</v>
      </c>
      <c r="D41" s="75"/>
      <c r="F41" s="31">
        <v>4</v>
      </c>
      <c r="G41" s="24">
        <v>0.74074099999999998</v>
      </c>
      <c r="H41" s="24">
        <v>0.79497300000000004</v>
      </c>
      <c r="I41" s="75"/>
      <c r="K41" s="31">
        <v>4</v>
      </c>
      <c r="L41" s="24">
        <v>0.73997299999999999</v>
      </c>
      <c r="M41" s="24">
        <v>0.602321</v>
      </c>
      <c r="N41" s="75"/>
    </row>
    <row r="42" spans="1:14">
      <c r="A42" s="31">
        <v>5</v>
      </c>
      <c r="B42" s="24">
        <v>0.61924000000000001</v>
      </c>
      <c r="C42" s="24">
        <v>0.69982599999999995</v>
      </c>
      <c r="D42" s="75"/>
      <c r="F42" s="31">
        <v>5</v>
      </c>
      <c r="G42" s="24">
        <v>0.74924100000000005</v>
      </c>
      <c r="H42" s="24">
        <v>0.80255600000000005</v>
      </c>
      <c r="I42" s="75"/>
      <c r="K42" s="31">
        <v>5</v>
      </c>
      <c r="L42" s="24">
        <v>0.80429600000000001</v>
      </c>
      <c r="M42" s="24">
        <v>0.51061299999999998</v>
      </c>
      <c r="N42" s="75"/>
    </row>
    <row r="43" spans="1:14">
      <c r="A43" s="31">
        <v>6</v>
      </c>
      <c r="B43" s="24">
        <v>0.58378399999999997</v>
      </c>
      <c r="C43" s="24">
        <v>0.68592900000000001</v>
      </c>
      <c r="D43" s="75"/>
      <c r="F43" s="31">
        <v>6</v>
      </c>
      <c r="G43" s="24">
        <v>0.76852900000000002</v>
      </c>
      <c r="H43" s="24">
        <v>0.81109799999999999</v>
      </c>
      <c r="I43" s="75"/>
      <c r="K43" s="31">
        <v>6</v>
      </c>
      <c r="L43" s="24">
        <v>0.83361700000000005</v>
      </c>
      <c r="M43" s="24">
        <v>0.83428199999999997</v>
      </c>
      <c r="N43" s="75"/>
    </row>
    <row r="44" spans="1:14">
      <c r="A44" s="31">
        <v>7</v>
      </c>
      <c r="B44" s="24">
        <v>0.54302099999999998</v>
      </c>
      <c r="C44" s="24">
        <v>0.703457</v>
      </c>
      <c r="D44" s="75"/>
      <c r="F44" s="31">
        <v>7</v>
      </c>
      <c r="G44" s="24">
        <v>0.77243099999999998</v>
      </c>
      <c r="H44" s="24">
        <v>0.81226100000000001</v>
      </c>
      <c r="I44" s="75"/>
      <c r="K44" s="31">
        <v>7</v>
      </c>
      <c r="L44" s="24">
        <v>0.80345100000000003</v>
      </c>
      <c r="M44" s="24">
        <v>0.73528800000000005</v>
      </c>
      <c r="N44" s="75"/>
    </row>
    <row r="45" spans="1:14">
      <c r="A45" s="31">
        <v>8</v>
      </c>
      <c r="B45" s="24">
        <v>0.48005999999999999</v>
      </c>
      <c r="C45" s="24">
        <v>0.70218199999999997</v>
      </c>
      <c r="D45" s="75"/>
      <c r="F45" s="31">
        <v>8</v>
      </c>
      <c r="G45" s="24">
        <v>0.77239899999999995</v>
      </c>
      <c r="H45" s="24">
        <v>0.83114600000000005</v>
      </c>
      <c r="I45" s="75"/>
      <c r="K45" s="31">
        <v>8</v>
      </c>
      <c r="L45" s="24">
        <v>0.81792500000000001</v>
      </c>
      <c r="M45" s="24">
        <v>0.73614999999999997</v>
      </c>
      <c r="N45" s="75"/>
    </row>
    <row r="46" spans="1:14">
      <c r="A46" s="31">
        <v>9</v>
      </c>
      <c r="B46" s="24">
        <v>0.51118699999999995</v>
      </c>
      <c r="C46" s="24">
        <v>0.70156200000000002</v>
      </c>
      <c r="D46" s="75"/>
      <c r="F46" s="31">
        <v>9</v>
      </c>
      <c r="G46" s="24">
        <v>0.80638200000000004</v>
      </c>
      <c r="H46" s="24">
        <v>0.83831100000000003</v>
      </c>
      <c r="I46" s="75"/>
      <c r="K46" s="31">
        <v>9</v>
      </c>
      <c r="L46" s="24">
        <v>0.82269199999999998</v>
      </c>
      <c r="M46" s="24">
        <v>0.77739499999999995</v>
      </c>
      <c r="N46" s="75"/>
    </row>
    <row r="47" spans="1:14">
      <c r="A47" s="31">
        <v>10</v>
      </c>
      <c r="B47" s="24">
        <v>0.491172</v>
      </c>
      <c r="C47" s="24">
        <v>0.70720899999999998</v>
      </c>
      <c r="D47" s="75"/>
      <c r="F47" s="31">
        <v>10</v>
      </c>
      <c r="G47" s="24">
        <v>0.82445199999999996</v>
      </c>
      <c r="H47" s="24">
        <v>0.84065400000000001</v>
      </c>
      <c r="I47" s="75"/>
      <c r="K47" s="31">
        <v>10</v>
      </c>
      <c r="L47" s="24">
        <v>0.81311599999999995</v>
      </c>
      <c r="M47" s="24">
        <v>0.77222100000000005</v>
      </c>
      <c r="N47" s="75"/>
    </row>
    <row r="48" spans="1:14">
      <c r="A48" s="31">
        <v>11</v>
      </c>
      <c r="B48" s="24">
        <v>0.517675</v>
      </c>
      <c r="C48" s="24">
        <v>0.71660900000000005</v>
      </c>
      <c r="D48" s="75"/>
      <c r="F48" s="31">
        <v>11</v>
      </c>
      <c r="G48" s="24">
        <v>0.81901800000000002</v>
      </c>
      <c r="H48" s="24">
        <v>0.82713000000000003</v>
      </c>
      <c r="I48" s="75"/>
      <c r="K48" s="31">
        <v>11</v>
      </c>
      <c r="L48" s="24">
        <v>0.81115700000000002</v>
      </c>
      <c r="M48" s="24">
        <v>0.73933599999999999</v>
      </c>
      <c r="N48" s="75"/>
    </row>
    <row r="49" spans="1:14">
      <c r="A49" s="31">
        <v>12</v>
      </c>
      <c r="B49" s="24">
        <v>0.33219399999999999</v>
      </c>
      <c r="C49" s="24">
        <v>0.722522</v>
      </c>
      <c r="D49" s="75"/>
      <c r="F49" s="31">
        <v>12</v>
      </c>
      <c r="G49" s="24">
        <v>0.81870399999999999</v>
      </c>
      <c r="H49" s="24">
        <v>0.80716100000000002</v>
      </c>
      <c r="I49" s="75"/>
      <c r="K49" s="31">
        <v>12</v>
      </c>
      <c r="L49" s="24">
        <v>0.80003800000000003</v>
      </c>
      <c r="M49" s="24">
        <v>0.814998</v>
      </c>
      <c r="N49" s="75"/>
    </row>
    <row r="66" spans="1:11">
      <c r="A66" s="31"/>
      <c r="B66" s="31"/>
      <c r="C66" s="31"/>
    </row>
    <row r="67" spans="1:11">
      <c r="A67" s="31"/>
      <c r="B67" s="24"/>
      <c r="C67" s="24"/>
      <c r="D67" s="19"/>
    </row>
    <row r="68" spans="1:11">
      <c r="A68" s="48"/>
      <c r="B68" s="51" t="s">
        <v>45</v>
      </c>
      <c r="C68" s="48" t="s">
        <v>50</v>
      </c>
      <c r="D68" s="30" t="s">
        <v>52</v>
      </c>
      <c r="G68" s="48"/>
      <c r="H68" s="51" t="s">
        <v>45</v>
      </c>
      <c r="I68" s="48" t="s">
        <v>50</v>
      </c>
      <c r="J68" s="30" t="s">
        <v>52</v>
      </c>
    </row>
    <row r="69" spans="1:11">
      <c r="A69" s="48">
        <v>0</v>
      </c>
      <c r="B69" s="24">
        <v>0.66666700000000001</v>
      </c>
      <c r="C69" s="24">
        <v>0</v>
      </c>
      <c r="D69" s="24">
        <v>0.66666700000000001</v>
      </c>
      <c r="E69" s="75" t="s">
        <v>31</v>
      </c>
      <c r="G69" s="48">
        <v>0</v>
      </c>
      <c r="H69" s="24">
        <v>0.66666700000000001</v>
      </c>
      <c r="I69" s="24">
        <v>0.66666700000000001</v>
      </c>
      <c r="J69" s="24">
        <v>0.66666700000000001</v>
      </c>
      <c r="K69" s="75" t="s">
        <v>32</v>
      </c>
    </row>
    <row r="70" spans="1:11">
      <c r="A70" s="48">
        <v>1</v>
      </c>
      <c r="B70" s="24">
        <v>0.68447199999999997</v>
      </c>
      <c r="C70" s="24">
        <v>0.67111500000000002</v>
      </c>
      <c r="D70" s="24">
        <v>0.63708100000000001</v>
      </c>
      <c r="E70" s="75"/>
      <c r="G70" s="48">
        <v>1</v>
      </c>
      <c r="H70" s="24">
        <v>0.580538</v>
      </c>
      <c r="I70" s="24">
        <v>0.65348499999999998</v>
      </c>
      <c r="J70" s="24">
        <v>0.27420099999999997</v>
      </c>
      <c r="K70" s="75"/>
    </row>
    <row r="71" spans="1:11">
      <c r="A71" s="48">
        <v>2</v>
      </c>
      <c r="B71" s="24">
        <v>0.28380300000000003</v>
      </c>
      <c r="C71" s="24">
        <v>0.66526300000000005</v>
      </c>
      <c r="D71" s="24">
        <v>0.62224000000000002</v>
      </c>
      <c r="E71" s="75"/>
      <c r="G71" s="48">
        <v>2</v>
      </c>
      <c r="H71" s="24">
        <v>0.66517199999999999</v>
      </c>
      <c r="I71" s="24">
        <v>0.66902099999999998</v>
      </c>
      <c r="J71" s="24">
        <v>2.7483E-2</v>
      </c>
      <c r="K71" s="75"/>
    </row>
    <row r="72" spans="1:11">
      <c r="A72" s="48">
        <v>3</v>
      </c>
      <c r="B72" s="24">
        <v>0.67604299999999995</v>
      </c>
      <c r="C72" s="24">
        <v>0.70175799999999999</v>
      </c>
      <c r="D72" s="24">
        <v>0.73658000000000001</v>
      </c>
      <c r="E72" s="75"/>
      <c r="G72" s="48">
        <v>3</v>
      </c>
      <c r="H72" s="24">
        <v>0.70030700000000001</v>
      </c>
      <c r="I72" s="24">
        <v>0.70086899999999996</v>
      </c>
      <c r="J72" s="24">
        <v>0</v>
      </c>
      <c r="K72" s="75"/>
    </row>
    <row r="73" spans="1:11">
      <c r="A73" s="48">
        <v>4</v>
      </c>
      <c r="B73" s="24">
        <v>0.70909500000000003</v>
      </c>
      <c r="C73" s="24">
        <v>0.77296600000000004</v>
      </c>
      <c r="D73" s="24">
        <v>0.66658399999999995</v>
      </c>
      <c r="E73" s="75"/>
      <c r="G73" s="48">
        <v>4</v>
      </c>
      <c r="H73" s="24">
        <v>0.719943</v>
      </c>
      <c r="I73" s="24">
        <v>0.77109499999999997</v>
      </c>
      <c r="J73" s="24">
        <v>0</v>
      </c>
      <c r="K73" s="75"/>
    </row>
    <row r="74" spans="1:11">
      <c r="A74" s="48">
        <v>5</v>
      </c>
      <c r="B74" s="24">
        <v>0.75883999999999996</v>
      </c>
      <c r="C74" s="24">
        <v>0.78684900000000002</v>
      </c>
      <c r="D74" s="24">
        <v>0.69312200000000002</v>
      </c>
      <c r="E74" s="75"/>
      <c r="G74" s="48">
        <v>5</v>
      </c>
      <c r="H74" s="24">
        <v>0.73305900000000002</v>
      </c>
      <c r="I74" s="24">
        <v>0.77710599999999996</v>
      </c>
      <c r="J74" s="24">
        <v>0</v>
      </c>
      <c r="K74" s="75"/>
    </row>
    <row r="75" spans="1:11">
      <c r="A75" s="48">
        <v>6</v>
      </c>
      <c r="B75" s="24">
        <v>0.77080199999999999</v>
      </c>
      <c r="C75" s="24">
        <v>0.7853</v>
      </c>
      <c r="D75" s="24">
        <v>0.65337599999999996</v>
      </c>
      <c r="E75" s="75"/>
      <c r="G75" s="48">
        <v>6</v>
      </c>
      <c r="H75" s="24">
        <v>0.76053599999999999</v>
      </c>
      <c r="I75" s="24">
        <v>0.78310199999999996</v>
      </c>
      <c r="J75" s="24">
        <v>0</v>
      </c>
      <c r="K75" s="75"/>
    </row>
    <row r="76" spans="1:11">
      <c r="A76" s="48">
        <v>7</v>
      </c>
      <c r="B76" s="24">
        <v>0.77080199999999999</v>
      </c>
      <c r="C76" s="24">
        <v>0.77339400000000003</v>
      </c>
      <c r="D76" s="24">
        <v>0.63788199999999995</v>
      </c>
      <c r="E76" s="75"/>
      <c r="G76" s="48">
        <v>7</v>
      </c>
      <c r="H76" s="24">
        <v>0.79497499999999999</v>
      </c>
      <c r="I76" s="24">
        <v>0.77618500000000001</v>
      </c>
      <c r="J76" s="24">
        <v>0</v>
      </c>
      <c r="K76" s="75"/>
    </row>
    <row r="77" spans="1:11">
      <c r="A77" s="48">
        <v>8</v>
      </c>
      <c r="B77" s="24">
        <v>0.76211799999999996</v>
      </c>
      <c r="C77" s="24">
        <v>0.72686499999999998</v>
      </c>
      <c r="D77" s="24">
        <v>0.70514100000000002</v>
      </c>
      <c r="E77" s="75"/>
      <c r="G77" s="48">
        <v>8</v>
      </c>
      <c r="H77" s="24">
        <v>0.80194399999999999</v>
      </c>
      <c r="I77" s="24">
        <v>0.77377200000000002</v>
      </c>
      <c r="J77" s="24">
        <v>0.70416000000000001</v>
      </c>
      <c r="K77" s="75"/>
    </row>
    <row r="78" spans="1:11">
      <c r="A78" s="48">
        <v>9</v>
      </c>
      <c r="B78" s="24">
        <v>0.79549700000000001</v>
      </c>
      <c r="C78" s="24">
        <v>0.72160400000000002</v>
      </c>
      <c r="D78" s="24">
        <v>0.55663300000000004</v>
      </c>
      <c r="E78" s="75"/>
      <c r="G78" s="48">
        <v>9</v>
      </c>
      <c r="H78" s="24">
        <v>0.79460600000000003</v>
      </c>
      <c r="I78" s="24">
        <v>0.76970400000000005</v>
      </c>
      <c r="J78" s="24">
        <v>0.68451700000000004</v>
      </c>
      <c r="K78" s="75"/>
    </row>
    <row r="79" spans="1:11">
      <c r="A79" s="48">
        <v>10</v>
      </c>
      <c r="B79" s="24">
        <v>0.80377600000000005</v>
      </c>
      <c r="C79" s="24">
        <v>0.73547200000000001</v>
      </c>
      <c r="D79" s="24">
        <v>0.45468399999999998</v>
      </c>
      <c r="E79" s="75"/>
      <c r="G79" s="48">
        <v>10</v>
      </c>
      <c r="H79" s="24">
        <v>0.80569400000000002</v>
      </c>
      <c r="I79" s="24">
        <v>0.76261299999999999</v>
      </c>
      <c r="J79" s="24">
        <v>0.46307300000000001</v>
      </c>
      <c r="K79" s="75"/>
    </row>
    <row r="80" spans="1:11">
      <c r="A80" s="48">
        <v>11</v>
      </c>
      <c r="B80" s="24">
        <v>0.81999599999999995</v>
      </c>
      <c r="C80" s="24">
        <v>0.81508199999999997</v>
      </c>
      <c r="D80" s="24">
        <v>0.79524300000000003</v>
      </c>
      <c r="E80" s="75"/>
      <c r="G80" s="48">
        <v>11</v>
      </c>
      <c r="H80" s="24">
        <v>0.81855800000000001</v>
      </c>
      <c r="I80" s="24">
        <v>0.80696299999999999</v>
      </c>
      <c r="J80" s="24">
        <v>0.77209799999999995</v>
      </c>
      <c r="K80" s="75"/>
    </row>
    <row r="81" spans="1:11">
      <c r="A81" s="48">
        <v>12</v>
      </c>
      <c r="B81" s="24">
        <v>0.82728699999999999</v>
      </c>
      <c r="C81" s="24">
        <v>0.81955900000000004</v>
      </c>
      <c r="D81" s="24">
        <v>0.83022700000000005</v>
      </c>
      <c r="E81" s="75"/>
      <c r="G81" s="48">
        <v>12</v>
      </c>
      <c r="H81" s="24">
        <v>0.80542800000000003</v>
      </c>
      <c r="I81" s="24">
        <v>0.80464199999999997</v>
      </c>
      <c r="J81" s="24">
        <v>0.82798700000000003</v>
      </c>
      <c r="K81" s="75"/>
    </row>
    <row r="101" spans="1:8">
      <c r="A101" s="52" t="s">
        <v>33</v>
      </c>
      <c r="B101" s="52" t="s">
        <v>16</v>
      </c>
      <c r="C101" s="52" t="s">
        <v>45</v>
      </c>
      <c r="D101" s="52" t="s">
        <v>50</v>
      </c>
      <c r="E101" s="52" t="s">
        <v>51</v>
      </c>
      <c r="F101" s="52" t="s">
        <v>55</v>
      </c>
      <c r="G101" s="52" t="s">
        <v>52</v>
      </c>
    </row>
    <row r="102" spans="1:8">
      <c r="A102" s="52">
        <v>0</v>
      </c>
      <c r="B102" s="24">
        <v>0</v>
      </c>
      <c r="C102" s="24">
        <v>0.66666700000000001</v>
      </c>
      <c r="D102" s="24">
        <v>0</v>
      </c>
      <c r="E102" s="24">
        <v>0</v>
      </c>
      <c r="F102" s="24">
        <v>0</v>
      </c>
      <c r="G102" s="24">
        <v>0.66666700000000001</v>
      </c>
      <c r="H102" s="75" t="s">
        <v>31</v>
      </c>
    </row>
    <row r="103" spans="1:8">
      <c r="A103" s="52">
        <v>1</v>
      </c>
      <c r="B103" s="24">
        <v>0.69541699999999995</v>
      </c>
      <c r="C103" s="24">
        <v>0.68447199999999997</v>
      </c>
      <c r="D103" s="24">
        <v>0.67111500000000002</v>
      </c>
      <c r="E103" s="24">
        <v>0.72373500000000002</v>
      </c>
      <c r="F103" s="24">
        <v>0.76403399999999999</v>
      </c>
      <c r="G103" s="24">
        <v>0.63708100000000001</v>
      </c>
      <c r="H103" s="75"/>
    </row>
    <row r="104" spans="1:8">
      <c r="A104" s="52">
        <v>2</v>
      </c>
      <c r="B104" s="24">
        <v>0.66767299999999996</v>
      </c>
      <c r="C104" s="24">
        <v>0.28380300000000003</v>
      </c>
      <c r="D104" s="24">
        <v>0.66526300000000005</v>
      </c>
      <c r="E104" s="24">
        <v>0.74014400000000002</v>
      </c>
      <c r="F104" s="24">
        <v>0.77798400000000001</v>
      </c>
      <c r="G104" s="24">
        <v>0.62224000000000002</v>
      </c>
      <c r="H104" s="75"/>
    </row>
    <row r="105" spans="1:8">
      <c r="A105" s="52">
        <v>3</v>
      </c>
      <c r="B105" s="24">
        <v>0.66745600000000005</v>
      </c>
      <c r="C105" s="24">
        <v>0.67604299999999995</v>
      </c>
      <c r="D105" s="24">
        <v>0.70175799999999999</v>
      </c>
      <c r="E105" s="24">
        <v>0.74845899999999999</v>
      </c>
      <c r="F105" s="24">
        <v>0.75567200000000001</v>
      </c>
      <c r="G105" s="24">
        <v>0.73658000000000001</v>
      </c>
      <c r="H105" s="75"/>
    </row>
    <row r="106" spans="1:8">
      <c r="A106" s="52">
        <v>4</v>
      </c>
      <c r="B106" s="24">
        <v>0.669076</v>
      </c>
      <c r="C106" s="24">
        <v>0.70909500000000003</v>
      </c>
      <c r="D106" s="24">
        <v>0.77296600000000004</v>
      </c>
      <c r="E106" s="24">
        <v>0.74074099999999998</v>
      </c>
      <c r="F106" s="24">
        <v>0.73997299999999999</v>
      </c>
      <c r="G106" s="24">
        <v>0.66658399999999995</v>
      </c>
      <c r="H106" s="75"/>
    </row>
    <row r="107" spans="1:8">
      <c r="A107" s="52">
        <v>5</v>
      </c>
      <c r="B107" s="24">
        <v>0.61924000000000001</v>
      </c>
      <c r="C107" s="24">
        <v>0.75883999999999996</v>
      </c>
      <c r="D107" s="24">
        <v>0.78684900000000002</v>
      </c>
      <c r="E107" s="24">
        <v>0.74924100000000005</v>
      </c>
      <c r="F107" s="24">
        <v>0.80429600000000001</v>
      </c>
      <c r="G107" s="24">
        <v>0.69312200000000002</v>
      </c>
      <c r="H107" s="75"/>
    </row>
    <row r="108" spans="1:8">
      <c r="A108" s="52">
        <v>6</v>
      </c>
      <c r="B108" s="24">
        <v>0.58378399999999997</v>
      </c>
      <c r="C108" s="24">
        <v>0.77080199999999999</v>
      </c>
      <c r="D108" s="24">
        <v>0.7853</v>
      </c>
      <c r="E108" s="24">
        <v>0.76852900000000002</v>
      </c>
      <c r="F108" s="24">
        <v>0.83361700000000005</v>
      </c>
      <c r="G108" s="24">
        <v>0.65337599999999996</v>
      </c>
      <c r="H108" s="75"/>
    </row>
    <row r="109" spans="1:8">
      <c r="A109" s="52">
        <v>7</v>
      </c>
      <c r="B109" s="24">
        <v>0.54302099999999998</v>
      </c>
      <c r="C109" s="24">
        <v>0.77080199999999999</v>
      </c>
      <c r="D109" s="24">
        <v>0.77339400000000003</v>
      </c>
      <c r="E109" s="24">
        <v>0.77243099999999998</v>
      </c>
      <c r="F109" s="24">
        <v>0.80345100000000003</v>
      </c>
      <c r="G109" s="24">
        <v>0.63788199999999995</v>
      </c>
      <c r="H109" s="75"/>
    </row>
    <row r="110" spans="1:8">
      <c r="A110" s="52">
        <v>8</v>
      </c>
      <c r="B110" s="24">
        <v>0.48005999999999999</v>
      </c>
      <c r="C110" s="24">
        <v>0.76211799999999996</v>
      </c>
      <c r="D110" s="24">
        <v>0.72686499999999998</v>
      </c>
      <c r="E110" s="24">
        <v>0.77239899999999995</v>
      </c>
      <c r="F110" s="24">
        <v>0.81792500000000001</v>
      </c>
      <c r="G110" s="24">
        <v>0.70514100000000002</v>
      </c>
      <c r="H110" s="75"/>
    </row>
    <row r="111" spans="1:8">
      <c r="A111" s="52">
        <v>9</v>
      </c>
      <c r="B111" s="24">
        <v>0.51118699999999995</v>
      </c>
      <c r="C111" s="24">
        <v>0.79549700000000001</v>
      </c>
      <c r="D111" s="24">
        <v>0.72160400000000002</v>
      </c>
      <c r="E111" s="24">
        <v>0.80638200000000004</v>
      </c>
      <c r="F111" s="24">
        <v>0.82269199999999998</v>
      </c>
      <c r="G111" s="24">
        <v>0.55663300000000004</v>
      </c>
      <c r="H111" s="75"/>
    </row>
    <row r="112" spans="1:8">
      <c r="A112" s="52">
        <v>10</v>
      </c>
      <c r="B112" s="24">
        <v>0.491172</v>
      </c>
      <c r="C112" s="24">
        <v>0.80377600000000005</v>
      </c>
      <c r="D112" s="24">
        <v>0.73547200000000001</v>
      </c>
      <c r="E112" s="24">
        <v>0.82445199999999996</v>
      </c>
      <c r="F112" s="24">
        <v>0.81311599999999995</v>
      </c>
      <c r="G112" s="24">
        <v>0.45468399999999998</v>
      </c>
      <c r="H112" s="75"/>
    </row>
    <row r="113" spans="1:8">
      <c r="A113" s="52">
        <v>11</v>
      </c>
      <c r="B113" s="24">
        <v>0.517675</v>
      </c>
      <c r="C113" s="24">
        <v>0.81999599999999995</v>
      </c>
      <c r="D113" s="24">
        <v>0.81508199999999997</v>
      </c>
      <c r="E113" s="24">
        <v>0.81901800000000002</v>
      </c>
      <c r="F113" s="24">
        <v>0.81115700000000002</v>
      </c>
      <c r="G113" s="24">
        <v>0.79524300000000003</v>
      </c>
      <c r="H113" s="75"/>
    </row>
    <row r="114" spans="1:8">
      <c r="A114" s="52">
        <v>12</v>
      </c>
      <c r="B114" s="24">
        <v>0.33219399999999999</v>
      </c>
      <c r="C114" s="24">
        <v>0.82728699999999999</v>
      </c>
      <c r="D114" s="24">
        <v>0.81955900000000004</v>
      </c>
      <c r="E114" s="24">
        <v>0.81870399999999999</v>
      </c>
      <c r="F114" s="24">
        <v>0.80003800000000003</v>
      </c>
      <c r="G114" s="24">
        <v>0.83022700000000005</v>
      </c>
      <c r="H114" s="75"/>
    </row>
    <row r="116" spans="1:8">
      <c r="A116" s="52" t="s">
        <v>33</v>
      </c>
      <c r="B116" s="52" t="s">
        <v>16</v>
      </c>
      <c r="C116" s="52" t="s">
        <v>45</v>
      </c>
      <c r="D116" s="52" t="s">
        <v>50</v>
      </c>
      <c r="E116" s="52" t="s">
        <v>51</v>
      </c>
      <c r="F116" s="52" t="s">
        <v>55</v>
      </c>
      <c r="G116" s="52" t="s">
        <v>52</v>
      </c>
    </row>
    <row r="117" spans="1:8">
      <c r="A117" s="52">
        <v>0</v>
      </c>
      <c r="B117" s="24">
        <v>0</v>
      </c>
      <c r="C117" s="24">
        <v>0.66666700000000001</v>
      </c>
      <c r="D117" s="24">
        <v>0.66666700000000001</v>
      </c>
      <c r="E117" s="24">
        <v>0</v>
      </c>
      <c r="F117" s="24">
        <v>0</v>
      </c>
      <c r="G117" s="24">
        <v>0.66666700000000001</v>
      </c>
      <c r="H117" s="75" t="s">
        <v>32</v>
      </c>
    </row>
    <row r="118" spans="1:8">
      <c r="A118" s="52">
        <v>1</v>
      </c>
      <c r="B118" s="24">
        <v>0.66893400000000003</v>
      </c>
      <c r="C118" s="24">
        <v>0.580538</v>
      </c>
      <c r="D118" s="24">
        <v>0.65348499999999998</v>
      </c>
      <c r="E118" s="24">
        <v>0.73725099999999999</v>
      </c>
      <c r="F118" s="24">
        <v>0.760988</v>
      </c>
      <c r="G118" s="24">
        <v>0.27420099999999997</v>
      </c>
      <c r="H118" s="75"/>
    </row>
    <row r="119" spans="1:8">
      <c r="A119" s="52">
        <v>2</v>
      </c>
      <c r="B119" s="24">
        <v>0.70960599999999996</v>
      </c>
      <c r="C119" s="24">
        <v>0.66517199999999999</v>
      </c>
      <c r="D119" s="24">
        <v>0.66902099999999998</v>
      </c>
      <c r="E119" s="24">
        <v>0.78292700000000004</v>
      </c>
      <c r="F119" s="24">
        <v>0.68244000000000005</v>
      </c>
      <c r="G119" s="24">
        <v>2.7483E-2</v>
      </c>
      <c r="H119" s="75"/>
    </row>
    <row r="120" spans="1:8">
      <c r="A120" s="52">
        <v>3</v>
      </c>
      <c r="B120" s="24">
        <v>0.71426400000000001</v>
      </c>
      <c r="C120" s="24">
        <v>0.70030700000000001</v>
      </c>
      <c r="D120" s="24">
        <v>0.70086899999999996</v>
      </c>
      <c r="E120" s="24">
        <v>0.78676100000000004</v>
      </c>
      <c r="F120" s="24">
        <v>0.63009599999999999</v>
      </c>
      <c r="G120" s="24">
        <v>0</v>
      </c>
      <c r="H120" s="75"/>
    </row>
    <row r="121" spans="1:8">
      <c r="A121" s="52">
        <v>4</v>
      </c>
      <c r="B121" s="24">
        <v>0.71233500000000005</v>
      </c>
      <c r="C121" s="24">
        <v>0.719943</v>
      </c>
      <c r="D121" s="24">
        <v>0.77109499999999997</v>
      </c>
      <c r="E121" s="24">
        <v>0.79497300000000004</v>
      </c>
      <c r="F121" s="24">
        <v>0.602321</v>
      </c>
      <c r="G121" s="24">
        <v>0</v>
      </c>
      <c r="H121" s="75"/>
    </row>
    <row r="122" spans="1:8">
      <c r="A122" s="52">
        <v>5</v>
      </c>
      <c r="B122" s="24">
        <v>0.69982599999999995</v>
      </c>
      <c r="C122" s="24">
        <v>0.73305900000000002</v>
      </c>
      <c r="D122" s="24">
        <v>0.77710599999999996</v>
      </c>
      <c r="E122" s="24">
        <v>0.80255600000000005</v>
      </c>
      <c r="F122" s="24">
        <v>0.51061299999999998</v>
      </c>
      <c r="G122" s="24">
        <v>0</v>
      </c>
      <c r="H122" s="75"/>
    </row>
    <row r="123" spans="1:8">
      <c r="A123" s="52">
        <v>6</v>
      </c>
      <c r="B123" s="24">
        <v>0.68592900000000001</v>
      </c>
      <c r="C123" s="24">
        <v>0.76053599999999999</v>
      </c>
      <c r="D123" s="24">
        <v>0.78310199999999996</v>
      </c>
      <c r="E123" s="24">
        <v>0.81109799999999999</v>
      </c>
      <c r="F123" s="24">
        <v>0.83428199999999997</v>
      </c>
      <c r="G123" s="24">
        <v>0</v>
      </c>
      <c r="H123" s="75"/>
    </row>
    <row r="124" spans="1:8">
      <c r="A124" s="52">
        <v>7</v>
      </c>
      <c r="B124" s="24">
        <v>0.703457</v>
      </c>
      <c r="C124" s="24">
        <v>0.79497499999999999</v>
      </c>
      <c r="D124" s="24">
        <v>0.77618500000000001</v>
      </c>
      <c r="E124" s="24">
        <v>0.81226100000000001</v>
      </c>
      <c r="F124" s="24">
        <v>0.73528800000000005</v>
      </c>
      <c r="G124" s="24">
        <v>0</v>
      </c>
      <c r="H124" s="75"/>
    </row>
    <row r="125" spans="1:8">
      <c r="A125" s="52">
        <v>8</v>
      </c>
      <c r="B125" s="24">
        <v>0.70218199999999997</v>
      </c>
      <c r="C125" s="24">
        <v>0.80194399999999999</v>
      </c>
      <c r="D125" s="24">
        <v>0.77377200000000002</v>
      </c>
      <c r="E125" s="24">
        <v>0.83114600000000005</v>
      </c>
      <c r="F125" s="24">
        <v>0.73614999999999997</v>
      </c>
      <c r="G125" s="24">
        <v>0.70416000000000001</v>
      </c>
      <c r="H125" s="75"/>
    </row>
    <row r="126" spans="1:8">
      <c r="A126" s="52">
        <v>9</v>
      </c>
      <c r="B126" s="24">
        <v>0.70156200000000002</v>
      </c>
      <c r="C126" s="24">
        <v>0.79460600000000003</v>
      </c>
      <c r="D126" s="24">
        <v>0.76970400000000005</v>
      </c>
      <c r="E126" s="24">
        <v>0.83831100000000003</v>
      </c>
      <c r="F126" s="24">
        <v>0.77739499999999995</v>
      </c>
      <c r="G126" s="24">
        <v>0.68451700000000004</v>
      </c>
      <c r="H126" s="75"/>
    </row>
    <row r="127" spans="1:8">
      <c r="A127" s="52">
        <v>10</v>
      </c>
      <c r="B127" s="24">
        <v>0.70720899999999998</v>
      </c>
      <c r="C127" s="24">
        <v>0.80569400000000002</v>
      </c>
      <c r="D127" s="24">
        <v>0.76261299999999999</v>
      </c>
      <c r="E127" s="24">
        <v>0.84065400000000001</v>
      </c>
      <c r="F127" s="24">
        <v>0.77222100000000005</v>
      </c>
      <c r="G127" s="24">
        <v>0.46307300000000001</v>
      </c>
      <c r="H127" s="75"/>
    </row>
    <row r="128" spans="1:8">
      <c r="A128" s="52">
        <v>11</v>
      </c>
      <c r="B128" s="24">
        <v>0.71660900000000005</v>
      </c>
      <c r="C128" s="24">
        <v>0.81855800000000001</v>
      </c>
      <c r="D128" s="24">
        <v>0.80696299999999999</v>
      </c>
      <c r="E128" s="24">
        <v>0.82713000000000003</v>
      </c>
      <c r="F128" s="24">
        <v>0.73933599999999999</v>
      </c>
      <c r="G128" s="24">
        <v>0.77209799999999995</v>
      </c>
      <c r="H128" s="75"/>
    </row>
    <row r="129" spans="1:8">
      <c r="A129" s="52">
        <v>12</v>
      </c>
      <c r="B129" s="24">
        <v>0.722522</v>
      </c>
      <c r="C129" s="24">
        <v>0.80542800000000003</v>
      </c>
      <c r="D129" s="24">
        <v>0.80464199999999997</v>
      </c>
      <c r="E129" s="24">
        <v>0.80716100000000002</v>
      </c>
      <c r="F129" s="24">
        <v>0.814998</v>
      </c>
      <c r="G129" s="24">
        <v>0.82798700000000003</v>
      </c>
      <c r="H129" s="75"/>
    </row>
  </sheetData>
  <mergeCells count="10">
    <mergeCell ref="O2:O14"/>
    <mergeCell ref="D37:D49"/>
    <mergeCell ref="I37:I49"/>
    <mergeCell ref="N37:N49"/>
    <mergeCell ref="H102:H114"/>
    <mergeCell ref="H117:H129"/>
    <mergeCell ref="E69:E81"/>
    <mergeCell ref="K69:K81"/>
    <mergeCell ref="D2:D14"/>
    <mergeCell ref="I2:I14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97D7F-0A6C-D241-8CE5-FB9EF0958310}">
  <dimension ref="A1:N128"/>
  <sheetViews>
    <sheetView topLeftCell="A90" workbookViewId="0">
      <selection activeCell="P119" sqref="P119"/>
    </sheetView>
  </sheetViews>
  <sheetFormatPr defaultColWidth="11.42578125" defaultRowHeight="15"/>
  <cols>
    <col min="13" max="13" width="13" customWidth="1"/>
    <col min="14" max="14" width="14.28515625" customWidth="1"/>
  </cols>
  <sheetData>
    <row r="1" spans="1:14">
      <c r="A1" s="1" t="s">
        <v>33</v>
      </c>
      <c r="B1" s="1" t="s">
        <v>31</v>
      </c>
      <c r="C1" s="1" t="s">
        <v>32</v>
      </c>
      <c r="F1" s="1" t="s">
        <v>33</v>
      </c>
      <c r="G1" s="1" t="s">
        <v>31</v>
      </c>
      <c r="H1" s="1" t="s">
        <v>32</v>
      </c>
      <c r="K1" s="1" t="s">
        <v>33</v>
      </c>
      <c r="L1" s="1" t="s">
        <v>31</v>
      </c>
      <c r="M1" s="1" t="s">
        <v>32</v>
      </c>
    </row>
    <row r="2" spans="1:14">
      <c r="A2" s="1">
        <v>0</v>
      </c>
      <c r="B2" s="24">
        <v>0.53476800000000002</v>
      </c>
      <c r="C2" s="24">
        <v>0.53476800000000002</v>
      </c>
      <c r="D2" s="75" t="s">
        <v>17</v>
      </c>
      <c r="F2" s="1">
        <v>0</v>
      </c>
      <c r="G2" s="24">
        <v>0.49834400000000001</v>
      </c>
      <c r="H2" s="24">
        <v>0.50165599999999999</v>
      </c>
      <c r="I2" s="75" t="s">
        <v>28</v>
      </c>
      <c r="K2" s="1">
        <v>0</v>
      </c>
      <c r="L2" s="24">
        <v>0.50165599999999999</v>
      </c>
      <c r="M2" s="24">
        <v>0.50165599999999999</v>
      </c>
      <c r="N2" s="75" t="s">
        <v>25</v>
      </c>
    </row>
    <row r="3" spans="1:14">
      <c r="A3" s="1">
        <v>1</v>
      </c>
      <c r="B3" s="24">
        <v>0.53311299999999995</v>
      </c>
      <c r="C3" s="24">
        <v>0.54635800000000001</v>
      </c>
      <c r="D3" s="75"/>
      <c r="F3" s="1">
        <v>1</v>
      </c>
      <c r="G3" s="24">
        <v>0.51490100000000005</v>
      </c>
      <c r="H3" s="24">
        <v>0.50827800000000001</v>
      </c>
      <c r="I3" s="75"/>
      <c r="K3" s="1">
        <v>1</v>
      </c>
      <c r="L3" s="24">
        <v>0.53145699999999996</v>
      </c>
      <c r="M3" s="24">
        <v>0.52152299999999996</v>
      </c>
      <c r="N3" s="75"/>
    </row>
    <row r="4" spans="1:14">
      <c r="A4" s="1">
        <v>2</v>
      </c>
      <c r="B4" s="24">
        <v>0.50827800000000001</v>
      </c>
      <c r="C4" s="24">
        <v>0.50331099999999995</v>
      </c>
      <c r="D4" s="75"/>
      <c r="F4" s="1">
        <v>2</v>
      </c>
      <c r="G4" s="24">
        <v>0.528146</v>
      </c>
      <c r="H4" s="24">
        <v>0.51324499999999995</v>
      </c>
      <c r="I4" s="75"/>
      <c r="K4" s="1">
        <v>2</v>
      </c>
      <c r="L4" s="24">
        <v>0.50827800000000001</v>
      </c>
      <c r="M4" s="24">
        <v>0.51490100000000005</v>
      </c>
      <c r="N4" s="75"/>
    </row>
    <row r="5" spans="1:14">
      <c r="A5" s="1">
        <v>3</v>
      </c>
      <c r="B5" s="24">
        <v>0.5</v>
      </c>
      <c r="C5" s="24">
        <v>0.50165599999999999</v>
      </c>
      <c r="D5" s="75"/>
      <c r="F5" s="1">
        <v>3</v>
      </c>
      <c r="G5" s="24">
        <v>0.50827800000000001</v>
      </c>
      <c r="H5" s="24">
        <v>0.50827800000000001</v>
      </c>
      <c r="I5" s="75"/>
      <c r="K5" s="1">
        <v>3</v>
      </c>
      <c r="L5" s="24">
        <v>0.52317899999999995</v>
      </c>
      <c r="M5" s="24">
        <v>0.490066</v>
      </c>
      <c r="N5" s="75"/>
    </row>
    <row r="6" spans="1:14">
      <c r="A6" s="1">
        <v>4</v>
      </c>
      <c r="B6" s="24">
        <v>0.51821200000000001</v>
      </c>
      <c r="C6" s="24">
        <v>0.51490100000000005</v>
      </c>
      <c r="D6" s="75"/>
      <c r="F6" s="1">
        <v>4</v>
      </c>
      <c r="G6" s="24">
        <v>0.47350999999999999</v>
      </c>
      <c r="H6" s="24">
        <v>0.50331099999999995</v>
      </c>
      <c r="I6" s="75"/>
      <c r="K6" s="1">
        <v>4</v>
      </c>
      <c r="L6" s="24">
        <v>0.528146</v>
      </c>
      <c r="M6" s="24">
        <v>0.51324499999999995</v>
      </c>
      <c r="N6" s="75"/>
    </row>
    <row r="7" spans="1:14">
      <c r="A7" s="1">
        <v>5</v>
      </c>
      <c r="B7" s="24">
        <v>0.50662300000000005</v>
      </c>
      <c r="C7" s="24">
        <v>0.50496700000000005</v>
      </c>
      <c r="D7" s="75"/>
      <c r="F7" s="1">
        <v>5</v>
      </c>
      <c r="G7" s="24">
        <v>0.48178799999999999</v>
      </c>
      <c r="H7" s="24">
        <v>0.50331099999999995</v>
      </c>
      <c r="I7" s="75"/>
      <c r="K7" s="1">
        <v>5</v>
      </c>
      <c r="L7" s="24">
        <v>0.490066</v>
      </c>
      <c r="M7" s="24">
        <v>0.50662300000000005</v>
      </c>
      <c r="N7" s="75"/>
    </row>
    <row r="8" spans="1:14">
      <c r="A8" s="1">
        <v>6</v>
      </c>
      <c r="B8" s="24">
        <v>0.50331099999999995</v>
      </c>
      <c r="C8" s="24">
        <v>0.51158899999999996</v>
      </c>
      <c r="D8" s="75"/>
      <c r="F8" s="1">
        <v>6</v>
      </c>
      <c r="G8" s="24">
        <v>0.495033</v>
      </c>
      <c r="H8" s="24">
        <v>0.50331099999999995</v>
      </c>
      <c r="I8" s="75"/>
      <c r="K8" s="1">
        <v>6</v>
      </c>
      <c r="L8" s="24">
        <v>0.51655600000000002</v>
      </c>
      <c r="M8" s="24">
        <v>0.49337700000000001</v>
      </c>
      <c r="N8" s="75"/>
    </row>
    <row r="9" spans="1:14">
      <c r="A9" s="1">
        <v>7</v>
      </c>
      <c r="B9" s="24">
        <v>0.509934</v>
      </c>
      <c r="C9" s="24">
        <v>0.49668899999999999</v>
      </c>
      <c r="D9" s="75"/>
      <c r="F9" s="1">
        <v>7</v>
      </c>
      <c r="G9" s="24">
        <v>0.48675499999999999</v>
      </c>
      <c r="H9" s="24">
        <v>0.49834400000000001</v>
      </c>
      <c r="I9" s="75"/>
      <c r="K9" s="1">
        <v>7</v>
      </c>
      <c r="L9" s="24">
        <v>0.51324499999999995</v>
      </c>
      <c r="M9" s="24">
        <v>0.46192100000000003</v>
      </c>
      <c r="N9" s="75"/>
    </row>
    <row r="10" spans="1:14">
      <c r="A10" s="1">
        <v>8</v>
      </c>
      <c r="B10" s="24">
        <v>0.50827800000000001</v>
      </c>
      <c r="C10" s="24">
        <v>0.50496700000000005</v>
      </c>
      <c r="D10" s="75"/>
      <c r="F10" s="1">
        <v>8</v>
      </c>
      <c r="G10" s="24">
        <v>0.5</v>
      </c>
      <c r="H10" s="24">
        <v>0.495033</v>
      </c>
      <c r="I10" s="75"/>
      <c r="K10" s="1">
        <v>8</v>
      </c>
      <c r="L10" s="24">
        <v>0.51490100000000005</v>
      </c>
      <c r="M10" s="24">
        <v>0.46523199999999998</v>
      </c>
      <c r="N10" s="75"/>
    </row>
    <row r="11" spans="1:14">
      <c r="A11" s="1">
        <v>9</v>
      </c>
      <c r="B11" s="24">
        <v>0.53311299999999995</v>
      </c>
      <c r="C11" s="24">
        <v>0.51490100000000005</v>
      </c>
      <c r="D11" s="75"/>
      <c r="F11" s="1">
        <v>9</v>
      </c>
      <c r="G11" s="24">
        <v>0.50662300000000005</v>
      </c>
      <c r="H11" s="24">
        <v>0.5</v>
      </c>
      <c r="I11" s="75"/>
      <c r="K11" s="1">
        <v>9</v>
      </c>
      <c r="L11" s="24">
        <v>0.50827800000000001</v>
      </c>
      <c r="M11" s="24">
        <v>0.47516599999999998</v>
      </c>
      <c r="N11" s="75"/>
    </row>
    <row r="12" spans="1:14">
      <c r="A12" s="1">
        <v>10</v>
      </c>
      <c r="B12" s="24">
        <v>0.54470200000000002</v>
      </c>
      <c r="C12" s="24">
        <v>0.54635800000000001</v>
      </c>
      <c r="D12" s="75"/>
      <c r="F12" s="1">
        <v>10</v>
      </c>
      <c r="G12" s="24">
        <v>0.48675499999999999</v>
      </c>
      <c r="H12" s="24">
        <v>0.51158899999999996</v>
      </c>
      <c r="I12" s="75"/>
      <c r="K12" s="1">
        <v>10</v>
      </c>
      <c r="L12" s="24">
        <v>0.48178799999999999</v>
      </c>
      <c r="M12" s="24">
        <v>0.485099</v>
      </c>
      <c r="N12" s="75"/>
    </row>
    <row r="13" spans="1:14">
      <c r="A13" s="1">
        <v>11</v>
      </c>
      <c r="B13" s="24">
        <v>0.53476800000000002</v>
      </c>
      <c r="C13" s="24">
        <v>0.51490100000000005</v>
      </c>
      <c r="D13" s="75"/>
      <c r="F13" s="1">
        <v>11</v>
      </c>
      <c r="G13" s="24">
        <v>0.52649000000000001</v>
      </c>
      <c r="H13" s="24">
        <v>0.528146</v>
      </c>
      <c r="I13" s="75"/>
      <c r="K13" s="1">
        <v>11</v>
      </c>
      <c r="L13" s="24">
        <v>0.519868</v>
      </c>
      <c r="M13" s="24">
        <v>0.48344399999999998</v>
      </c>
      <c r="N13" s="75"/>
    </row>
    <row r="14" spans="1:14">
      <c r="A14" s="1">
        <v>12</v>
      </c>
      <c r="B14" s="24">
        <v>0.53642400000000001</v>
      </c>
      <c r="C14" s="24">
        <v>0.54139099999999996</v>
      </c>
      <c r="D14" s="75"/>
      <c r="F14" s="1">
        <v>12</v>
      </c>
      <c r="G14" s="24">
        <v>0.509934</v>
      </c>
      <c r="H14" s="24">
        <v>0.509934</v>
      </c>
      <c r="I14" s="75"/>
      <c r="K14" s="1">
        <v>12</v>
      </c>
      <c r="L14" s="24">
        <v>0.51655600000000002</v>
      </c>
      <c r="M14" s="24">
        <v>0.46523199999999998</v>
      </c>
      <c r="N14" s="75"/>
    </row>
    <row r="34" spans="1:14">
      <c r="A34" s="45" t="s">
        <v>33</v>
      </c>
      <c r="B34" s="45" t="s">
        <v>31</v>
      </c>
      <c r="C34" s="45" t="s">
        <v>32</v>
      </c>
      <c r="F34" s="45" t="s">
        <v>33</v>
      </c>
      <c r="G34" s="45" t="s">
        <v>31</v>
      </c>
      <c r="H34" s="45" t="s">
        <v>32</v>
      </c>
      <c r="K34" s="45" t="s">
        <v>33</v>
      </c>
      <c r="L34" s="45" t="s">
        <v>31</v>
      </c>
      <c r="M34" s="45" t="s">
        <v>32</v>
      </c>
    </row>
    <row r="35" spans="1:14">
      <c r="A35" s="45">
        <v>0</v>
      </c>
      <c r="B35" s="24">
        <v>0.49172199999999999</v>
      </c>
      <c r="C35" s="24">
        <v>0.49172199999999999</v>
      </c>
      <c r="D35" s="75" t="s">
        <v>16</v>
      </c>
      <c r="F35" s="45">
        <v>0</v>
      </c>
      <c r="G35" s="24">
        <v>0.48178799999999999</v>
      </c>
      <c r="H35" s="24">
        <v>0.49172199999999999</v>
      </c>
      <c r="I35" s="75" t="s">
        <v>26</v>
      </c>
      <c r="K35" s="45">
        <v>0</v>
      </c>
      <c r="L35" s="24">
        <v>0.50165599999999999</v>
      </c>
      <c r="M35" s="24">
        <v>0.50165599999999999</v>
      </c>
      <c r="N35" s="75" t="s">
        <v>27</v>
      </c>
    </row>
    <row r="36" spans="1:14">
      <c r="A36" s="45">
        <v>1</v>
      </c>
      <c r="B36" s="24">
        <v>0.48178799999999999</v>
      </c>
      <c r="C36" s="24">
        <v>0.495033</v>
      </c>
      <c r="D36" s="75"/>
      <c r="F36" s="45">
        <v>1</v>
      </c>
      <c r="G36" s="24">
        <v>0.48178799999999999</v>
      </c>
      <c r="H36" s="24">
        <v>0.47516599999999998</v>
      </c>
      <c r="I36" s="75"/>
      <c r="K36" s="45">
        <v>1</v>
      </c>
      <c r="L36" s="24">
        <v>0.52317899999999995</v>
      </c>
      <c r="M36" s="24">
        <v>0.52152299999999996</v>
      </c>
      <c r="N36" s="75"/>
    </row>
    <row r="37" spans="1:14">
      <c r="A37" s="45">
        <v>2</v>
      </c>
      <c r="B37" s="24">
        <v>0.46854299999999999</v>
      </c>
      <c r="C37" s="24">
        <v>0.47847699999999999</v>
      </c>
      <c r="D37" s="75"/>
      <c r="F37" s="45">
        <v>2</v>
      </c>
      <c r="G37" s="24">
        <v>0.485099</v>
      </c>
      <c r="H37" s="24">
        <v>0.48178799999999999</v>
      </c>
      <c r="I37" s="75"/>
      <c r="K37" s="45">
        <v>2</v>
      </c>
      <c r="L37" s="24">
        <v>0.48344399999999998</v>
      </c>
      <c r="M37" s="24">
        <v>0.51324499999999995</v>
      </c>
      <c r="N37" s="75"/>
    </row>
    <row r="38" spans="1:14">
      <c r="A38" s="45">
        <v>3</v>
      </c>
      <c r="B38" s="24">
        <v>0.509934</v>
      </c>
      <c r="C38" s="24">
        <v>0.48841099999999998</v>
      </c>
      <c r="D38" s="75"/>
      <c r="F38" s="45">
        <v>3</v>
      </c>
      <c r="G38" s="24">
        <v>0.48178799999999999</v>
      </c>
      <c r="H38" s="24">
        <v>0.48178799999999999</v>
      </c>
      <c r="I38" s="75"/>
      <c r="K38" s="45">
        <v>3</v>
      </c>
      <c r="L38" s="24">
        <v>0.490066</v>
      </c>
      <c r="M38" s="24">
        <v>0.480132</v>
      </c>
      <c r="N38" s="75"/>
    </row>
    <row r="39" spans="1:14">
      <c r="A39" s="45">
        <v>4</v>
      </c>
      <c r="B39" s="24">
        <v>0.53145699999999996</v>
      </c>
      <c r="C39" s="24">
        <v>0.47847699999999999</v>
      </c>
      <c r="D39" s="75"/>
      <c r="F39" s="45">
        <v>4</v>
      </c>
      <c r="G39" s="24">
        <v>0.480132</v>
      </c>
      <c r="H39" s="24">
        <v>0.48178799999999999</v>
      </c>
      <c r="I39" s="75"/>
      <c r="K39" s="45">
        <v>4</v>
      </c>
      <c r="L39" s="24">
        <v>0.50662300000000005</v>
      </c>
      <c r="M39" s="24">
        <v>0.490066</v>
      </c>
      <c r="N39" s="75"/>
    </row>
    <row r="40" spans="1:14">
      <c r="A40" s="45">
        <v>5</v>
      </c>
      <c r="B40" s="24">
        <v>0.485099</v>
      </c>
      <c r="C40" s="24">
        <v>0.48178799999999999</v>
      </c>
      <c r="D40" s="75"/>
      <c r="F40" s="45">
        <v>5</v>
      </c>
      <c r="G40" s="24">
        <v>0.480132</v>
      </c>
      <c r="H40" s="24">
        <v>0.48178799999999999</v>
      </c>
      <c r="I40" s="75"/>
      <c r="K40" s="45">
        <v>5</v>
      </c>
      <c r="L40" s="24">
        <v>0.509934</v>
      </c>
      <c r="M40" s="24">
        <v>0.49337700000000001</v>
      </c>
      <c r="N40" s="75"/>
    </row>
    <row r="41" spans="1:14">
      <c r="A41" s="45">
        <v>6</v>
      </c>
      <c r="B41" s="24">
        <v>0.50662300000000005</v>
      </c>
      <c r="C41" s="24">
        <v>0.50165599999999999</v>
      </c>
      <c r="D41" s="75"/>
      <c r="F41" s="45">
        <v>6</v>
      </c>
      <c r="G41" s="24">
        <v>0.47847699999999999</v>
      </c>
      <c r="H41" s="24">
        <v>0.48178799999999999</v>
      </c>
      <c r="I41" s="75"/>
      <c r="K41" s="45">
        <v>6</v>
      </c>
      <c r="L41" s="24">
        <v>0.51158899999999996</v>
      </c>
      <c r="M41" s="24">
        <v>0.49834400000000001</v>
      </c>
      <c r="N41" s="75"/>
    </row>
    <row r="42" spans="1:14">
      <c r="A42" s="45">
        <v>7</v>
      </c>
      <c r="B42" s="24">
        <v>0.53476800000000002</v>
      </c>
      <c r="C42" s="24">
        <v>0.51324499999999995</v>
      </c>
      <c r="D42" s="75"/>
      <c r="F42" s="45">
        <v>7</v>
      </c>
      <c r="G42" s="24">
        <v>0.485099</v>
      </c>
      <c r="H42" s="24">
        <v>0.48178799999999999</v>
      </c>
      <c r="I42" s="75"/>
      <c r="K42" s="45">
        <v>7</v>
      </c>
      <c r="L42" s="24">
        <v>0.51821200000000001</v>
      </c>
      <c r="M42" s="24">
        <v>0.51158899999999996</v>
      </c>
      <c r="N42" s="75"/>
    </row>
    <row r="43" spans="1:14">
      <c r="A43" s="45">
        <v>8</v>
      </c>
      <c r="B43" s="24">
        <v>0.51655600000000002</v>
      </c>
      <c r="C43" s="24">
        <v>0.50662300000000005</v>
      </c>
      <c r="D43" s="75"/>
      <c r="F43" s="45">
        <v>8</v>
      </c>
      <c r="G43" s="24">
        <v>0.47847699999999999</v>
      </c>
      <c r="H43" s="24">
        <v>0.48178799999999999</v>
      </c>
      <c r="I43" s="75"/>
      <c r="K43" s="45">
        <v>8</v>
      </c>
      <c r="L43" s="24">
        <v>0.50496700000000005</v>
      </c>
      <c r="M43" s="24">
        <v>0.49834400000000001</v>
      </c>
      <c r="N43" s="75"/>
    </row>
    <row r="44" spans="1:14">
      <c r="A44" s="45">
        <v>9</v>
      </c>
      <c r="B44" s="24">
        <v>0.52980099999999997</v>
      </c>
      <c r="C44" s="24">
        <v>0.51655600000000002</v>
      </c>
      <c r="D44" s="75"/>
      <c r="F44" s="45">
        <v>9</v>
      </c>
      <c r="G44" s="24">
        <v>0.485099</v>
      </c>
      <c r="H44" s="24">
        <v>0.48344399999999998</v>
      </c>
      <c r="I44" s="75"/>
      <c r="K44" s="45">
        <v>9</v>
      </c>
      <c r="L44" s="24">
        <v>0.47516599999999998</v>
      </c>
      <c r="M44" s="24">
        <v>0.50827800000000001</v>
      </c>
      <c r="N44" s="75"/>
    </row>
    <row r="45" spans="1:14">
      <c r="A45" s="45">
        <v>10</v>
      </c>
      <c r="B45" s="24">
        <v>0.528146</v>
      </c>
      <c r="C45" s="24">
        <v>0.51158899999999996</v>
      </c>
      <c r="D45" s="75"/>
      <c r="F45" s="45">
        <v>10</v>
      </c>
      <c r="G45" s="24">
        <v>0.47847699999999999</v>
      </c>
      <c r="H45" s="24">
        <v>0.485099</v>
      </c>
      <c r="I45" s="75"/>
      <c r="K45" s="45">
        <v>10</v>
      </c>
      <c r="L45" s="24">
        <v>0.45198700000000003</v>
      </c>
      <c r="M45" s="24">
        <v>0.49172199999999999</v>
      </c>
      <c r="N45" s="75"/>
    </row>
    <row r="46" spans="1:14">
      <c r="A46" s="45">
        <v>11</v>
      </c>
      <c r="B46" s="24">
        <v>0.51490100000000005</v>
      </c>
      <c r="C46" s="24">
        <v>0.51158899999999996</v>
      </c>
      <c r="D46" s="75"/>
      <c r="F46" s="45">
        <v>11</v>
      </c>
      <c r="G46" s="24">
        <v>0.48344399999999998</v>
      </c>
      <c r="H46" s="24">
        <v>0.485099</v>
      </c>
      <c r="I46" s="75"/>
      <c r="K46" s="45">
        <v>11</v>
      </c>
      <c r="L46" s="24">
        <v>0.480132</v>
      </c>
      <c r="M46" s="24">
        <v>0.471854</v>
      </c>
      <c r="N46" s="75"/>
    </row>
    <row r="47" spans="1:14">
      <c r="A47" s="45">
        <v>12</v>
      </c>
      <c r="B47" s="24">
        <v>0.490066</v>
      </c>
      <c r="C47" s="24">
        <v>0.50165599999999999</v>
      </c>
      <c r="D47" s="75"/>
      <c r="F47" s="45">
        <v>12</v>
      </c>
      <c r="G47" s="24">
        <v>0.471854</v>
      </c>
      <c r="H47" s="24">
        <v>0.485099</v>
      </c>
      <c r="I47" s="75"/>
      <c r="K47" s="45">
        <v>12</v>
      </c>
      <c r="L47" s="24">
        <v>0.47350999999999999</v>
      </c>
      <c r="M47" s="24">
        <v>0.49172199999999999</v>
      </c>
      <c r="N47" s="75"/>
    </row>
    <row r="65" spans="1:11">
      <c r="A65" s="48"/>
      <c r="B65" s="51" t="s">
        <v>45</v>
      </c>
      <c r="C65" s="48" t="s">
        <v>50</v>
      </c>
      <c r="D65" s="30" t="s">
        <v>52</v>
      </c>
      <c r="G65" s="48"/>
      <c r="H65" s="51" t="s">
        <v>45</v>
      </c>
      <c r="I65" s="48" t="s">
        <v>50</v>
      </c>
      <c r="J65" s="30" t="s">
        <v>52</v>
      </c>
    </row>
    <row r="66" spans="1:11">
      <c r="A66" s="48">
        <v>0</v>
      </c>
      <c r="B66" s="24">
        <v>0.53476800000000002</v>
      </c>
      <c r="C66" s="24">
        <v>0.50165599999999999</v>
      </c>
      <c r="D66" s="24">
        <v>0.49834400000000001</v>
      </c>
      <c r="E66" s="75" t="s">
        <v>31</v>
      </c>
      <c r="G66" s="48">
        <v>0</v>
      </c>
      <c r="H66" s="24">
        <v>0.53476800000000002</v>
      </c>
      <c r="I66" s="24">
        <v>0.50165599999999999</v>
      </c>
      <c r="J66" s="24">
        <v>0.50165599999999999</v>
      </c>
      <c r="K66" s="75" t="s">
        <v>32</v>
      </c>
    </row>
    <row r="67" spans="1:11">
      <c r="A67" s="48">
        <v>1</v>
      </c>
      <c r="B67" s="24">
        <v>0.53311299999999995</v>
      </c>
      <c r="C67" s="24">
        <v>0.53145699999999996</v>
      </c>
      <c r="D67" s="24">
        <v>0.51490100000000005</v>
      </c>
      <c r="E67" s="75"/>
      <c r="G67" s="48">
        <v>1</v>
      </c>
      <c r="H67" s="24">
        <v>0.54635800000000001</v>
      </c>
      <c r="I67" s="24">
        <v>0.52152299999999996</v>
      </c>
      <c r="J67" s="24">
        <v>0.50827800000000001</v>
      </c>
      <c r="K67" s="75"/>
    </row>
    <row r="68" spans="1:11">
      <c r="A68" s="48">
        <v>2</v>
      </c>
      <c r="B68" s="24">
        <v>0.50827800000000001</v>
      </c>
      <c r="C68" s="24">
        <v>0.50827800000000001</v>
      </c>
      <c r="D68" s="24">
        <v>0.528146</v>
      </c>
      <c r="E68" s="75"/>
      <c r="G68" s="48">
        <v>2</v>
      </c>
      <c r="H68" s="24">
        <v>0.50331099999999995</v>
      </c>
      <c r="I68" s="24">
        <v>0.51490100000000005</v>
      </c>
      <c r="J68" s="24">
        <v>0.51324499999999995</v>
      </c>
      <c r="K68" s="75"/>
    </row>
    <row r="69" spans="1:11">
      <c r="A69" s="48">
        <v>3</v>
      </c>
      <c r="B69" s="24">
        <v>0.5</v>
      </c>
      <c r="C69" s="24">
        <v>0.52317899999999995</v>
      </c>
      <c r="D69" s="24">
        <v>0.50827800000000001</v>
      </c>
      <c r="E69" s="75"/>
      <c r="G69" s="48">
        <v>3</v>
      </c>
      <c r="H69" s="24">
        <v>0.50165599999999999</v>
      </c>
      <c r="I69" s="24">
        <v>0.490066</v>
      </c>
      <c r="J69" s="24">
        <v>0.50827800000000001</v>
      </c>
      <c r="K69" s="75"/>
    </row>
    <row r="70" spans="1:11">
      <c r="A70" s="48">
        <v>4</v>
      </c>
      <c r="B70" s="24">
        <v>0.51821200000000001</v>
      </c>
      <c r="C70" s="24">
        <v>0.528146</v>
      </c>
      <c r="D70" s="24">
        <v>0.47350999999999999</v>
      </c>
      <c r="E70" s="75"/>
      <c r="G70" s="48">
        <v>4</v>
      </c>
      <c r="H70" s="24">
        <v>0.51490100000000005</v>
      </c>
      <c r="I70" s="24">
        <v>0.51324499999999995</v>
      </c>
      <c r="J70" s="24">
        <v>0.50331099999999995</v>
      </c>
      <c r="K70" s="75"/>
    </row>
    <row r="71" spans="1:11">
      <c r="A71" s="48">
        <v>5</v>
      </c>
      <c r="B71" s="24">
        <v>0.50662300000000005</v>
      </c>
      <c r="C71" s="24">
        <v>0.490066</v>
      </c>
      <c r="D71" s="24">
        <v>0.48178799999999999</v>
      </c>
      <c r="E71" s="75"/>
      <c r="G71" s="48">
        <v>5</v>
      </c>
      <c r="H71" s="24">
        <v>0.50496700000000005</v>
      </c>
      <c r="I71" s="24">
        <v>0.50662300000000005</v>
      </c>
      <c r="J71" s="24">
        <v>0.50331099999999995</v>
      </c>
      <c r="K71" s="75"/>
    </row>
    <row r="72" spans="1:11">
      <c r="A72" s="48">
        <v>6</v>
      </c>
      <c r="B72" s="24">
        <v>0.50331099999999995</v>
      </c>
      <c r="C72" s="24">
        <v>0.51655600000000002</v>
      </c>
      <c r="D72" s="24">
        <v>0.495033</v>
      </c>
      <c r="E72" s="75"/>
      <c r="G72" s="48">
        <v>6</v>
      </c>
      <c r="H72" s="24">
        <v>0.51158899999999996</v>
      </c>
      <c r="I72" s="24">
        <v>0.49337700000000001</v>
      </c>
      <c r="J72" s="24">
        <v>0.50331099999999995</v>
      </c>
      <c r="K72" s="75"/>
    </row>
    <row r="73" spans="1:11">
      <c r="A73" s="48">
        <v>7</v>
      </c>
      <c r="B73" s="24">
        <v>0.509934</v>
      </c>
      <c r="C73" s="24">
        <v>0.51324499999999995</v>
      </c>
      <c r="D73" s="24">
        <v>0.48675499999999999</v>
      </c>
      <c r="E73" s="75"/>
      <c r="G73" s="48">
        <v>7</v>
      </c>
      <c r="H73" s="24">
        <v>0.49668899999999999</v>
      </c>
      <c r="I73" s="24">
        <v>0.46192100000000003</v>
      </c>
      <c r="J73" s="24">
        <v>0.49834400000000001</v>
      </c>
      <c r="K73" s="75"/>
    </row>
    <row r="74" spans="1:11">
      <c r="A74" s="48">
        <v>8</v>
      </c>
      <c r="B74" s="24">
        <v>0.50827800000000001</v>
      </c>
      <c r="C74" s="24">
        <v>0.51490100000000005</v>
      </c>
      <c r="D74" s="24">
        <v>0.5</v>
      </c>
      <c r="E74" s="75"/>
      <c r="G74" s="48">
        <v>8</v>
      </c>
      <c r="H74" s="24">
        <v>0.50496700000000005</v>
      </c>
      <c r="I74" s="24">
        <v>0.46523199999999998</v>
      </c>
      <c r="J74" s="24">
        <v>0.495033</v>
      </c>
      <c r="K74" s="75"/>
    </row>
    <row r="75" spans="1:11">
      <c r="A75" s="48">
        <v>9</v>
      </c>
      <c r="B75" s="24">
        <v>0.53311299999999995</v>
      </c>
      <c r="C75" s="24">
        <v>0.50827800000000001</v>
      </c>
      <c r="D75" s="24">
        <v>0.50662300000000005</v>
      </c>
      <c r="E75" s="75"/>
      <c r="G75" s="48">
        <v>9</v>
      </c>
      <c r="H75" s="24">
        <v>0.51490100000000005</v>
      </c>
      <c r="I75" s="24">
        <v>0.47516599999999998</v>
      </c>
      <c r="J75" s="24">
        <v>0.5</v>
      </c>
      <c r="K75" s="75"/>
    </row>
    <row r="76" spans="1:11">
      <c r="A76" s="48">
        <v>10</v>
      </c>
      <c r="B76" s="24">
        <v>0.54470200000000002</v>
      </c>
      <c r="C76" s="24">
        <v>0.48178799999999999</v>
      </c>
      <c r="D76" s="24">
        <v>0.48675499999999999</v>
      </c>
      <c r="E76" s="75"/>
      <c r="G76" s="48">
        <v>10</v>
      </c>
      <c r="H76" s="24">
        <v>0.54635800000000001</v>
      </c>
      <c r="I76" s="24">
        <v>0.485099</v>
      </c>
      <c r="J76" s="24">
        <v>0.51158899999999996</v>
      </c>
      <c r="K76" s="75"/>
    </row>
    <row r="77" spans="1:11">
      <c r="A77" s="48">
        <v>11</v>
      </c>
      <c r="B77" s="24">
        <v>0.53476800000000002</v>
      </c>
      <c r="C77" s="24">
        <v>0.519868</v>
      </c>
      <c r="D77" s="24">
        <v>0.52649000000000001</v>
      </c>
      <c r="E77" s="75"/>
      <c r="G77" s="48">
        <v>11</v>
      </c>
      <c r="H77" s="24">
        <v>0.51490100000000005</v>
      </c>
      <c r="I77" s="24">
        <v>0.48344399999999998</v>
      </c>
      <c r="J77" s="24">
        <v>0.528146</v>
      </c>
      <c r="K77" s="75"/>
    </row>
    <row r="78" spans="1:11">
      <c r="A78" s="48">
        <v>12</v>
      </c>
      <c r="B78" s="24">
        <v>0.53642400000000001</v>
      </c>
      <c r="C78" s="24">
        <v>0.51655600000000002</v>
      </c>
      <c r="D78" s="24">
        <v>0.509934</v>
      </c>
      <c r="E78" s="75"/>
      <c r="G78" s="48">
        <v>12</v>
      </c>
      <c r="H78" s="24">
        <v>0.54139099999999996</v>
      </c>
      <c r="I78" s="24">
        <v>0.46523199999999998</v>
      </c>
      <c r="J78" s="24">
        <v>0.509934</v>
      </c>
      <c r="K78" s="75"/>
    </row>
    <row r="99" spans="1:8">
      <c r="A99" s="52" t="s">
        <v>33</v>
      </c>
      <c r="B99" s="52" t="s">
        <v>16</v>
      </c>
      <c r="C99" s="52" t="s">
        <v>45</v>
      </c>
      <c r="D99" s="52" t="s">
        <v>50</v>
      </c>
      <c r="E99" s="52" t="s">
        <v>51</v>
      </c>
      <c r="F99" s="52" t="s">
        <v>55</v>
      </c>
      <c r="G99" s="52" t="s">
        <v>52</v>
      </c>
    </row>
    <row r="100" spans="1:8">
      <c r="A100" s="52">
        <v>0</v>
      </c>
      <c r="B100" s="24">
        <v>0.49172199999999999</v>
      </c>
      <c r="C100" s="24">
        <v>0.53476800000000002</v>
      </c>
      <c r="D100" s="24">
        <v>0.50165599999999999</v>
      </c>
      <c r="E100" s="24">
        <v>0.48178799999999999</v>
      </c>
      <c r="F100" s="24">
        <v>0.50165599999999999</v>
      </c>
      <c r="G100" s="24">
        <v>0.49834400000000001</v>
      </c>
      <c r="H100" s="75" t="s">
        <v>31</v>
      </c>
    </row>
    <row r="101" spans="1:8">
      <c r="A101" s="52">
        <v>1</v>
      </c>
      <c r="B101" s="24">
        <v>0.48178799999999999</v>
      </c>
      <c r="C101" s="24">
        <v>0.53311299999999995</v>
      </c>
      <c r="D101" s="24">
        <v>0.53145699999999996</v>
      </c>
      <c r="E101" s="24">
        <v>0.48178799999999999</v>
      </c>
      <c r="F101" s="24">
        <v>0.52317899999999995</v>
      </c>
      <c r="G101" s="24">
        <v>0.51490100000000005</v>
      </c>
      <c r="H101" s="75"/>
    </row>
    <row r="102" spans="1:8">
      <c r="A102" s="52">
        <v>2</v>
      </c>
      <c r="B102" s="24">
        <v>0.46854299999999999</v>
      </c>
      <c r="C102" s="24">
        <v>0.50827800000000001</v>
      </c>
      <c r="D102" s="24">
        <v>0.50827800000000001</v>
      </c>
      <c r="E102" s="24">
        <v>0.485099</v>
      </c>
      <c r="F102" s="24">
        <v>0.48344399999999998</v>
      </c>
      <c r="G102" s="24">
        <v>0.528146</v>
      </c>
      <c r="H102" s="75"/>
    </row>
    <row r="103" spans="1:8">
      <c r="A103" s="52">
        <v>3</v>
      </c>
      <c r="B103" s="24">
        <v>0.509934</v>
      </c>
      <c r="C103" s="24">
        <v>0.5</v>
      </c>
      <c r="D103" s="24">
        <v>0.52317899999999995</v>
      </c>
      <c r="E103" s="24">
        <v>0.48178799999999999</v>
      </c>
      <c r="F103" s="24">
        <v>0.490066</v>
      </c>
      <c r="G103" s="24">
        <v>0.50827800000000001</v>
      </c>
      <c r="H103" s="75"/>
    </row>
    <row r="104" spans="1:8">
      <c r="A104" s="52">
        <v>4</v>
      </c>
      <c r="B104" s="24">
        <v>0.53145699999999996</v>
      </c>
      <c r="C104" s="24">
        <v>0.51821200000000001</v>
      </c>
      <c r="D104" s="24">
        <v>0.528146</v>
      </c>
      <c r="E104" s="24">
        <v>0.480132</v>
      </c>
      <c r="F104" s="24">
        <v>0.50662300000000005</v>
      </c>
      <c r="G104" s="24">
        <v>0.47350999999999999</v>
      </c>
      <c r="H104" s="75"/>
    </row>
    <row r="105" spans="1:8">
      <c r="A105" s="52">
        <v>5</v>
      </c>
      <c r="B105" s="24">
        <v>0.485099</v>
      </c>
      <c r="C105" s="24">
        <v>0.50662300000000005</v>
      </c>
      <c r="D105" s="24">
        <v>0.490066</v>
      </c>
      <c r="E105" s="24">
        <v>0.480132</v>
      </c>
      <c r="F105" s="24">
        <v>0.509934</v>
      </c>
      <c r="G105" s="24">
        <v>0.48178799999999999</v>
      </c>
      <c r="H105" s="75"/>
    </row>
    <row r="106" spans="1:8">
      <c r="A106" s="52">
        <v>6</v>
      </c>
      <c r="B106" s="24">
        <v>0.50662300000000005</v>
      </c>
      <c r="C106" s="24">
        <v>0.50331099999999995</v>
      </c>
      <c r="D106" s="24">
        <v>0.51655600000000002</v>
      </c>
      <c r="E106" s="24">
        <v>0.47847699999999999</v>
      </c>
      <c r="F106" s="24">
        <v>0.51158899999999996</v>
      </c>
      <c r="G106" s="24">
        <v>0.495033</v>
      </c>
      <c r="H106" s="75"/>
    </row>
    <row r="107" spans="1:8">
      <c r="A107" s="52">
        <v>7</v>
      </c>
      <c r="B107" s="24">
        <v>0.53476800000000002</v>
      </c>
      <c r="C107" s="24">
        <v>0.509934</v>
      </c>
      <c r="D107" s="24">
        <v>0.51324499999999995</v>
      </c>
      <c r="E107" s="24">
        <v>0.485099</v>
      </c>
      <c r="F107" s="24">
        <v>0.51821200000000001</v>
      </c>
      <c r="G107" s="24">
        <v>0.48675499999999999</v>
      </c>
      <c r="H107" s="75"/>
    </row>
    <row r="108" spans="1:8">
      <c r="A108" s="52">
        <v>8</v>
      </c>
      <c r="B108" s="24">
        <v>0.51655600000000002</v>
      </c>
      <c r="C108" s="24">
        <v>0.50827800000000001</v>
      </c>
      <c r="D108" s="24">
        <v>0.51490100000000005</v>
      </c>
      <c r="E108" s="24">
        <v>0.47847699999999999</v>
      </c>
      <c r="F108" s="24">
        <v>0.50496700000000005</v>
      </c>
      <c r="G108" s="24">
        <v>0.5</v>
      </c>
      <c r="H108" s="75"/>
    </row>
    <row r="109" spans="1:8">
      <c r="A109" s="52">
        <v>9</v>
      </c>
      <c r="B109" s="24">
        <v>0.52980099999999997</v>
      </c>
      <c r="C109" s="24">
        <v>0.53311299999999995</v>
      </c>
      <c r="D109" s="24">
        <v>0.50827800000000001</v>
      </c>
      <c r="E109" s="24">
        <v>0.485099</v>
      </c>
      <c r="F109" s="24">
        <v>0.47516599999999998</v>
      </c>
      <c r="G109" s="24">
        <v>0.50662300000000005</v>
      </c>
      <c r="H109" s="75"/>
    </row>
    <row r="110" spans="1:8">
      <c r="A110" s="52">
        <v>10</v>
      </c>
      <c r="B110" s="24">
        <v>0.528146</v>
      </c>
      <c r="C110" s="24">
        <v>0.54470200000000002</v>
      </c>
      <c r="D110" s="24">
        <v>0.48178799999999999</v>
      </c>
      <c r="E110" s="24">
        <v>0.47847699999999999</v>
      </c>
      <c r="F110" s="24">
        <v>0.45198700000000003</v>
      </c>
      <c r="G110" s="24">
        <v>0.48675499999999999</v>
      </c>
      <c r="H110" s="75"/>
    </row>
    <row r="111" spans="1:8">
      <c r="A111" s="52">
        <v>11</v>
      </c>
      <c r="B111" s="24">
        <v>0.51490100000000005</v>
      </c>
      <c r="C111" s="24">
        <v>0.53476800000000002</v>
      </c>
      <c r="D111" s="24">
        <v>0.519868</v>
      </c>
      <c r="E111" s="24">
        <v>0.48344399999999998</v>
      </c>
      <c r="F111" s="24">
        <v>0.480132</v>
      </c>
      <c r="G111" s="24">
        <v>0.52649000000000001</v>
      </c>
      <c r="H111" s="75"/>
    </row>
    <row r="112" spans="1:8">
      <c r="A112" s="52">
        <v>12</v>
      </c>
      <c r="B112" s="24">
        <v>0.490066</v>
      </c>
      <c r="C112" s="24">
        <v>0.53642400000000001</v>
      </c>
      <c r="D112" s="24">
        <v>0.51655600000000002</v>
      </c>
      <c r="E112" s="24">
        <v>0.471854</v>
      </c>
      <c r="F112" s="24">
        <v>0.47350999999999999</v>
      </c>
      <c r="G112" s="24">
        <v>0.509934</v>
      </c>
      <c r="H112" s="75"/>
    </row>
    <row r="115" spans="1:8">
      <c r="A115" s="52" t="s">
        <v>33</v>
      </c>
      <c r="B115" s="52" t="s">
        <v>16</v>
      </c>
      <c r="C115" s="52" t="s">
        <v>45</v>
      </c>
      <c r="D115" s="52" t="s">
        <v>50</v>
      </c>
      <c r="E115" s="52" t="s">
        <v>51</v>
      </c>
      <c r="F115" s="52" t="s">
        <v>55</v>
      </c>
      <c r="G115" s="52" t="s">
        <v>52</v>
      </c>
    </row>
    <row r="116" spans="1:8">
      <c r="A116" s="52">
        <v>0</v>
      </c>
      <c r="B116" s="24">
        <v>0.49172199999999999</v>
      </c>
      <c r="C116" s="24">
        <v>0.53476800000000002</v>
      </c>
      <c r="D116" s="24">
        <v>0.50165599999999999</v>
      </c>
      <c r="E116" s="24">
        <v>0.49172199999999999</v>
      </c>
      <c r="F116" s="24">
        <v>0.50165599999999999</v>
      </c>
      <c r="G116" s="24">
        <v>0.50165599999999999</v>
      </c>
      <c r="H116" s="75" t="s">
        <v>32</v>
      </c>
    </row>
    <row r="117" spans="1:8">
      <c r="A117" s="52">
        <v>1</v>
      </c>
      <c r="B117" s="24">
        <v>0.495033</v>
      </c>
      <c r="C117" s="24">
        <v>0.54635800000000001</v>
      </c>
      <c r="D117" s="24">
        <v>0.52152299999999996</v>
      </c>
      <c r="E117" s="24">
        <v>0.47516599999999998</v>
      </c>
      <c r="F117" s="24">
        <v>0.52152299999999996</v>
      </c>
      <c r="G117" s="24">
        <v>0.50827800000000001</v>
      </c>
      <c r="H117" s="75"/>
    </row>
    <row r="118" spans="1:8">
      <c r="A118" s="52">
        <v>2</v>
      </c>
      <c r="B118" s="24">
        <v>0.47847699999999999</v>
      </c>
      <c r="C118" s="24">
        <v>0.50331099999999995</v>
      </c>
      <c r="D118" s="24">
        <v>0.51490100000000005</v>
      </c>
      <c r="E118" s="24">
        <v>0.48178799999999999</v>
      </c>
      <c r="F118" s="24">
        <v>0.51324499999999995</v>
      </c>
      <c r="G118" s="24">
        <v>0.51324499999999995</v>
      </c>
      <c r="H118" s="75"/>
    </row>
    <row r="119" spans="1:8">
      <c r="A119" s="52">
        <v>3</v>
      </c>
      <c r="B119" s="24">
        <v>0.48841099999999998</v>
      </c>
      <c r="C119" s="24">
        <v>0.50165599999999999</v>
      </c>
      <c r="D119" s="24">
        <v>0.490066</v>
      </c>
      <c r="E119" s="24">
        <v>0.48178799999999999</v>
      </c>
      <c r="F119" s="24">
        <v>0.480132</v>
      </c>
      <c r="G119" s="24">
        <v>0.50827800000000001</v>
      </c>
      <c r="H119" s="75"/>
    </row>
    <row r="120" spans="1:8">
      <c r="A120" s="52">
        <v>4</v>
      </c>
      <c r="B120" s="24">
        <v>0.47847699999999999</v>
      </c>
      <c r="C120" s="24">
        <v>0.51490100000000005</v>
      </c>
      <c r="D120" s="24">
        <v>0.51324499999999995</v>
      </c>
      <c r="E120" s="24">
        <v>0.48178799999999999</v>
      </c>
      <c r="F120" s="24">
        <v>0.490066</v>
      </c>
      <c r="G120" s="24">
        <v>0.50331099999999995</v>
      </c>
      <c r="H120" s="75"/>
    </row>
    <row r="121" spans="1:8">
      <c r="A121" s="52">
        <v>5</v>
      </c>
      <c r="B121" s="24">
        <v>0.48178799999999999</v>
      </c>
      <c r="C121" s="24">
        <v>0.50496700000000005</v>
      </c>
      <c r="D121" s="24">
        <v>0.50662300000000005</v>
      </c>
      <c r="E121" s="24">
        <v>0.48178799999999999</v>
      </c>
      <c r="F121" s="24">
        <v>0.49337700000000001</v>
      </c>
      <c r="G121" s="24">
        <v>0.50331099999999995</v>
      </c>
      <c r="H121" s="75"/>
    </row>
    <row r="122" spans="1:8">
      <c r="A122" s="52">
        <v>6</v>
      </c>
      <c r="B122" s="24">
        <v>0.50165599999999999</v>
      </c>
      <c r="C122" s="24">
        <v>0.51158899999999996</v>
      </c>
      <c r="D122" s="24">
        <v>0.49337700000000001</v>
      </c>
      <c r="E122" s="24">
        <v>0.48178799999999999</v>
      </c>
      <c r="F122" s="24">
        <v>0.49834400000000001</v>
      </c>
      <c r="G122" s="24">
        <v>0.50331099999999995</v>
      </c>
      <c r="H122" s="75"/>
    </row>
    <row r="123" spans="1:8">
      <c r="A123" s="52">
        <v>7</v>
      </c>
      <c r="B123" s="24">
        <v>0.51324499999999995</v>
      </c>
      <c r="C123" s="24">
        <v>0.49668899999999999</v>
      </c>
      <c r="D123" s="24">
        <v>0.46192100000000003</v>
      </c>
      <c r="E123" s="24">
        <v>0.48178799999999999</v>
      </c>
      <c r="F123" s="24">
        <v>0.51158899999999996</v>
      </c>
      <c r="G123" s="24">
        <v>0.49834400000000001</v>
      </c>
      <c r="H123" s="75"/>
    </row>
    <row r="124" spans="1:8">
      <c r="A124" s="52">
        <v>8</v>
      </c>
      <c r="B124" s="24">
        <v>0.50662300000000005</v>
      </c>
      <c r="C124" s="24">
        <v>0.50496700000000005</v>
      </c>
      <c r="D124" s="24">
        <v>0.46523199999999998</v>
      </c>
      <c r="E124" s="24">
        <v>0.48178799999999999</v>
      </c>
      <c r="F124" s="24">
        <v>0.49834400000000001</v>
      </c>
      <c r="G124" s="24">
        <v>0.495033</v>
      </c>
      <c r="H124" s="75"/>
    </row>
    <row r="125" spans="1:8">
      <c r="A125" s="52">
        <v>9</v>
      </c>
      <c r="B125" s="24">
        <v>0.51655600000000002</v>
      </c>
      <c r="C125" s="24">
        <v>0.51490100000000005</v>
      </c>
      <c r="D125" s="24">
        <v>0.47516599999999998</v>
      </c>
      <c r="E125" s="24">
        <v>0.48344399999999998</v>
      </c>
      <c r="F125" s="24">
        <v>0.50827800000000001</v>
      </c>
      <c r="G125" s="24">
        <v>0.5</v>
      </c>
      <c r="H125" s="75"/>
    </row>
    <row r="126" spans="1:8">
      <c r="A126" s="52">
        <v>10</v>
      </c>
      <c r="B126" s="24">
        <v>0.51158899999999996</v>
      </c>
      <c r="C126" s="24">
        <v>0.54635800000000001</v>
      </c>
      <c r="D126" s="24">
        <v>0.485099</v>
      </c>
      <c r="E126" s="24">
        <v>0.485099</v>
      </c>
      <c r="F126" s="24">
        <v>0.49172199999999999</v>
      </c>
      <c r="G126" s="24">
        <v>0.51158899999999996</v>
      </c>
      <c r="H126" s="75"/>
    </row>
    <row r="127" spans="1:8">
      <c r="A127" s="52">
        <v>11</v>
      </c>
      <c r="B127" s="24">
        <v>0.51158899999999996</v>
      </c>
      <c r="C127" s="24">
        <v>0.51490100000000005</v>
      </c>
      <c r="D127" s="24">
        <v>0.48344399999999998</v>
      </c>
      <c r="E127" s="24">
        <v>0.485099</v>
      </c>
      <c r="F127" s="24">
        <v>0.471854</v>
      </c>
      <c r="G127" s="24">
        <v>0.528146</v>
      </c>
      <c r="H127" s="75"/>
    </row>
    <row r="128" spans="1:8">
      <c r="A128" s="52">
        <v>12</v>
      </c>
      <c r="B128" s="24">
        <v>0.50165599999999999</v>
      </c>
      <c r="C128" s="24">
        <v>0.54139099999999996</v>
      </c>
      <c r="D128" s="24">
        <v>0.46523199999999998</v>
      </c>
      <c r="E128" s="24">
        <v>0.485099</v>
      </c>
      <c r="F128" s="24">
        <v>0.49172199999999999</v>
      </c>
      <c r="G128" s="24">
        <v>0.509934</v>
      </c>
      <c r="H128" s="75"/>
    </row>
  </sheetData>
  <mergeCells count="10">
    <mergeCell ref="N2:N14"/>
    <mergeCell ref="D35:D47"/>
    <mergeCell ref="I35:I47"/>
    <mergeCell ref="N35:N47"/>
    <mergeCell ref="H100:H112"/>
    <mergeCell ref="H116:H128"/>
    <mergeCell ref="E66:E78"/>
    <mergeCell ref="K66:K78"/>
    <mergeCell ref="D2:D14"/>
    <mergeCell ref="I2:I14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w Y q W V o U q Y V m m A A A A + Q A A A B I A H A B D b 2 5 m a W c v U G F j a 2 F n Z S 5 4 b W w g o h g A K K A U A A A A A A A A A A A A A A A A A A A A A A A A A A A A h c 8 x D o I w G A X g q 5 D u t K U a I + S n D K 6 S m B C N a 1 M q N E I x t F j u 5 u C R v I I k i r o 5 v p d v e O 9 x u 0 M 2 t k 1 w V b 3 V n U l R h C k K l J F d q U 2 V o s G d w j X K O O y E P I t K B R M 2 N h l t m a L a u U t C i P c e + w X u + o o w S i N y z L e F r F U r 0 A f r / z j U x j p h p E I c D q 8 x n O F 4 i V e M x Z h O F s j c Q 6 7 N 1 7 B p M q Z A f k r Y D I 0 b e s W V C f c F k D k C e d / g T 1 B L A w Q U A A I A C A D B i p Z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w Y q W V i i K R 7 g O A A A A E Q A A A B M A H A B G b 3 J t d W x h c y 9 T Z W N 0 a W 9 u M S 5 t I K I Y A C i g F A A A A A A A A A A A A A A A A A A A A A A A A A A A A C t O T S 7 J z M 9 T C I b Q h t Y A U E s B A i 0 A F A A C A A g A w Y q W V o U q Y V m m A A A A + Q A A A B I A A A A A A A A A A A A A A A A A A A A A A E N v b m Z p Z y 9 Q Y W N r Y W d l L n h t b F B L A Q I t A B Q A A g A I A M G K l l Y P y u m r p A A A A O k A A A A T A A A A A A A A A A A A A A A A A P I A A A B b Q 2 9 u d G V u d F 9 U e X B l c 1 0 u e G 1 s U E s B A i 0 A F A A C A A g A w Y q W V i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N 1 k r V T s n X h J t q J n v j g N B 1 c A A A A A A g A A A A A A A 2 Y A A M A A A A A Q A A A A f u J 1 m 2 u X E M D U M U z I o B x G F w A A A A A E g A A A o A A A A B A A A A B N P X W C 8 X d O Y A d N 7 7 9 g t n 9 u U A A A A L 7 C 8 i t B n i X X 0 y g D 2 0 l 0 E M B g q C M S v N 7 s 2 5 m h i 3 0 4 j F R 9 L G x 9 u z w m z 5 Y j c v F X X X J z G f M t V m F s z E o N w U C / Z v O z p Q 4 o w 4 Y h C H D k 7 P h 2 H 3 P 4 9 e y f F A A A A G 3 / O a P q S R E / 8 E J p 4 M v + C u t S A H F E < / D a t a M a s h u p > 
</file>

<file path=customXml/itemProps1.xml><?xml version="1.0" encoding="utf-8"?>
<ds:datastoreItem xmlns:ds="http://schemas.openxmlformats.org/officeDocument/2006/customXml" ds:itemID="{E432B902-99A7-4350-AF0E-FDFCB6EE90E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POSSummaryPy</vt:lpstr>
      <vt:lpstr>POSSummaryJava</vt:lpstr>
      <vt:lpstr>DefDetSummary</vt:lpstr>
      <vt:lpstr>CloneDetSummary</vt:lpstr>
      <vt:lpstr>CodeSearch</vt:lpstr>
      <vt:lpstr>POSLayerwisePy</vt:lpstr>
      <vt:lpstr>POSLayerwiseJava</vt:lpstr>
      <vt:lpstr>CloneDetecLayerwise</vt:lpstr>
      <vt:lpstr>CodeSearchLayerwise</vt:lpstr>
      <vt:lpstr>DefDectLayerwise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Hu, Zefu [COM S]</dc:creator>
  <cp:lastModifiedBy>Hu, Zefu [COM S]</cp:lastModifiedBy>
  <dcterms:created xsi:type="dcterms:W3CDTF">2023-03-17T15:24:24Z</dcterms:created>
  <dcterms:modified xsi:type="dcterms:W3CDTF">2023-05-15T00:24:24Z</dcterms:modified>
</cp:coreProperties>
</file>