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F76778F2-CC42-7F46-8D27-14A335B40ECA}" xr6:coauthVersionLast="45" xr6:coauthVersionMax="47" xr10:uidLastSave="{00000000-0000-0000-0000-000000000000}"/>
  <bookViews>
    <workbookView xWindow="0" yWindow="500" windowWidth="35840" windowHeight="20620" activeTab="6" xr2:uid="{BEC22610-DBDE-49A5-ABDC-7DB261D6BA7F}"/>
  </bookViews>
  <sheets>
    <sheet name="POSSummary" sheetId="3" r:id="rId1"/>
    <sheet name="DefDetSummary" sheetId="6" r:id="rId2"/>
    <sheet name="CloneDetSummary" sheetId="10" r:id="rId3"/>
    <sheet name="CodeSearch" sheetId="11" r:id="rId4"/>
    <sheet name="POSLayerwise" sheetId="5" r:id="rId5"/>
    <sheet name="CloneDetecLayerwise" sheetId="7" r:id="rId6"/>
    <sheet name="CodeSearchLayerwise" sheetId="8" r:id="rId7"/>
    <sheet name="DefDectLayerwis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1" l="1"/>
  <c r="G11" i="11"/>
  <c r="G7" i="11"/>
  <c r="G6" i="11"/>
  <c r="G25" i="11"/>
  <c r="G24" i="11"/>
  <c r="G17" i="11"/>
  <c r="G18" i="11"/>
  <c r="G15" i="11"/>
  <c r="F12" i="11"/>
  <c r="F11" i="11"/>
  <c r="F7" i="11"/>
  <c r="F6" i="11"/>
  <c r="F25" i="11"/>
  <c r="F24" i="11"/>
  <c r="F17" i="11"/>
  <c r="F18" i="11"/>
  <c r="F15" i="11"/>
  <c r="C12" i="11"/>
  <c r="C11" i="11"/>
  <c r="C7" i="11"/>
  <c r="C6" i="11"/>
  <c r="C25" i="11"/>
  <c r="C24" i="11"/>
  <c r="C17" i="11"/>
  <c r="C18" i="11"/>
  <c r="C15" i="11"/>
  <c r="H12" i="11" l="1"/>
  <c r="H11" i="11"/>
  <c r="H7" i="11"/>
  <c r="H6" i="11"/>
  <c r="H25" i="11"/>
  <c r="H24" i="11"/>
  <c r="H17" i="11"/>
  <c r="H18" i="11"/>
  <c r="H15" i="11"/>
  <c r="E12" i="11"/>
  <c r="E11" i="11"/>
  <c r="E7" i="11"/>
  <c r="E6" i="11"/>
  <c r="E25" i="11"/>
  <c r="E24" i="11"/>
  <c r="E17" i="11"/>
  <c r="E18" i="11"/>
  <c r="E15" i="11"/>
  <c r="D12" i="11"/>
  <c r="D11" i="11"/>
  <c r="D7" i="11"/>
  <c r="D6" i="11"/>
  <c r="D25" i="11"/>
  <c r="D24" i="11"/>
  <c r="D17" i="11"/>
  <c r="D18" i="11"/>
  <c r="D15" i="11"/>
  <c r="H12" i="10" l="1"/>
  <c r="H11" i="10"/>
  <c r="H7" i="10"/>
  <c r="H6" i="10"/>
  <c r="H25" i="10"/>
  <c r="H24" i="10"/>
  <c r="H17" i="10"/>
  <c r="H15" i="10"/>
  <c r="H18" i="10" s="1"/>
  <c r="G12" i="10"/>
  <c r="G11" i="10"/>
  <c r="G7" i="10"/>
  <c r="G6" i="10"/>
  <c r="G25" i="10"/>
  <c r="G24" i="10"/>
  <c r="G17" i="10"/>
  <c r="G15" i="10"/>
  <c r="G18" i="10" s="1"/>
  <c r="D15" i="10"/>
  <c r="E15" i="10"/>
  <c r="F15" i="10"/>
  <c r="F18" i="10" s="1"/>
  <c r="F12" i="10"/>
  <c r="F11" i="10"/>
  <c r="F7" i="10"/>
  <c r="F6" i="10"/>
  <c r="F25" i="10"/>
  <c r="F24" i="10"/>
  <c r="F17" i="10"/>
  <c r="E12" i="10"/>
  <c r="E11" i="10"/>
  <c r="E7" i="10"/>
  <c r="E6" i="10"/>
  <c r="E25" i="10"/>
  <c r="E24" i="10"/>
  <c r="E17" i="10"/>
  <c r="E18" i="10"/>
  <c r="D12" i="10"/>
  <c r="D11" i="10"/>
  <c r="D7" i="10"/>
  <c r="D6" i="10"/>
  <c r="D25" i="10"/>
  <c r="D24" i="10"/>
  <c r="D17" i="10"/>
  <c r="D18" i="10"/>
  <c r="C25" i="10"/>
  <c r="C24" i="10"/>
  <c r="C17" i="10" l="1"/>
  <c r="C15" i="10"/>
  <c r="C18" i="10" s="1"/>
  <c r="C12" i="10"/>
  <c r="C11" i="10"/>
  <c r="C7" i="10"/>
  <c r="C6" i="10"/>
  <c r="M18" i="3" l="1"/>
  <c r="D12" i="3"/>
  <c r="E12" i="3"/>
  <c r="F12" i="3"/>
  <c r="G12" i="3"/>
  <c r="H12" i="3"/>
  <c r="I12" i="3"/>
  <c r="J12" i="3"/>
  <c r="K12" i="3"/>
  <c r="L12" i="3"/>
  <c r="M12" i="3"/>
  <c r="N12" i="3"/>
  <c r="C12" i="3"/>
  <c r="D30" i="3"/>
  <c r="E30" i="3"/>
  <c r="F30" i="3"/>
  <c r="G30" i="3"/>
  <c r="H30" i="3"/>
  <c r="I30" i="3"/>
  <c r="J30" i="3"/>
  <c r="K30" i="3"/>
  <c r="L30" i="3"/>
  <c r="M30" i="3"/>
  <c r="N30" i="3"/>
  <c r="C30" i="3"/>
  <c r="D23" i="3"/>
  <c r="E23" i="3"/>
  <c r="F23" i="3"/>
  <c r="G23" i="3"/>
  <c r="H23" i="3"/>
  <c r="I23" i="3"/>
  <c r="J23" i="3"/>
  <c r="K23" i="3"/>
  <c r="L23" i="3"/>
  <c r="M23" i="3"/>
  <c r="N23" i="3"/>
  <c r="C23" i="3"/>
  <c r="D17" i="3"/>
  <c r="E17" i="3"/>
  <c r="F17" i="3"/>
  <c r="G17" i="3"/>
  <c r="H17" i="3"/>
  <c r="I17" i="3"/>
  <c r="J17" i="3"/>
  <c r="K17" i="3"/>
  <c r="L17" i="3"/>
  <c r="M17" i="3"/>
  <c r="N17" i="3"/>
  <c r="C17" i="3"/>
  <c r="D8" i="3"/>
  <c r="E8" i="3"/>
  <c r="F8" i="3"/>
  <c r="G8" i="3"/>
  <c r="H8" i="3"/>
  <c r="I8" i="3"/>
  <c r="J8" i="3"/>
  <c r="K8" i="3"/>
  <c r="L8" i="3"/>
  <c r="M8" i="3"/>
  <c r="N8" i="3"/>
  <c r="C8" i="3"/>
  <c r="L25" i="6" l="1"/>
  <c r="K25" i="6"/>
  <c r="J25" i="6"/>
  <c r="I25" i="6"/>
  <c r="H25" i="6"/>
  <c r="G25" i="6"/>
  <c r="F25" i="6"/>
  <c r="E25" i="6"/>
  <c r="D25" i="6"/>
  <c r="C25" i="6"/>
  <c r="L24" i="6"/>
  <c r="K24" i="6"/>
  <c r="J24" i="6"/>
  <c r="I24" i="6"/>
  <c r="H24" i="6"/>
  <c r="G24" i="6"/>
  <c r="F24" i="6"/>
  <c r="E24" i="6"/>
  <c r="D24" i="6"/>
  <c r="C24" i="6"/>
  <c r="L18" i="6"/>
  <c r="K18" i="6"/>
  <c r="J18" i="6"/>
  <c r="I18" i="6"/>
  <c r="G18" i="6"/>
  <c r="L17" i="6"/>
  <c r="K17" i="6"/>
  <c r="J17" i="6"/>
  <c r="I17" i="6"/>
  <c r="H17" i="6"/>
  <c r="G17" i="6"/>
  <c r="F17" i="6"/>
  <c r="E17" i="6"/>
  <c r="D17" i="6"/>
  <c r="C17" i="6"/>
  <c r="J15" i="6"/>
  <c r="H15" i="6"/>
  <c r="H18" i="6" s="1"/>
  <c r="F15" i="6"/>
  <c r="F18" i="6" s="1"/>
  <c r="E15" i="6"/>
  <c r="E18" i="6" s="1"/>
  <c r="D15" i="6"/>
  <c r="D18" i="6" s="1"/>
  <c r="C15" i="6"/>
  <c r="C18" i="6" s="1"/>
  <c r="L12" i="6"/>
  <c r="K12" i="6"/>
  <c r="J12" i="6"/>
  <c r="I12" i="6"/>
  <c r="H12" i="6"/>
  <c r="G12" i="6"/>
  <c r="F12" i="6"/>
  <c r="E12" i="6"/>
  <c r="D12" i="6"/>
  <c r="C12" i="6"/>
  <c r="L11" i="6"/>
  <c r="K11" i="6"/>
  <c r="J11" i="6"/>
  <c r="I11" i="6"/>
  <c r="H11" i="6"/>
  <c r="G11" i="6"/>
  <c r="F11" i="6"/>
  <c r="E11" i="6"/>
  <c r="D11" i="6"/>
  <c r="C11" i="6"/>
  <c r="L7" i="6"/>
  <c r="K7" i="6"/>
  <c r="J7" i="6"/>
  <c r="I7" i="6"/>
  <c r="H7" i="6"/>
  <c r="G7" i="6"/>
  <c r="F7" i="6"/>
  <c r="E7" i="6"/>
  <c r="D7" i="6"/>
  <c r="C7" i="6"/>
  <c r="L6" i="6"/>
  <c r="K6" i="6"/>
  <c r="J6" i="6"/>
  <c r="I6" i="6"/>
  <c r="H6" i="6"/>
  <c r="G6" i="6"/>
  <c r="F6" i="6"/>
  <c r="E6" i="6"/>
  <c r="D6" i="6"/>
  <c r="C6" i="6"/>
</calcChain>
</file>

<file path=xl/sharedStrings.xml><?xml version="1.0" encoding="utf-8"?>
<sst xmlns="http://schemas.openxmlformats.org/spreadsheetml/2006/main" count="418" uniqueCount="61">
  <si>
    <t>Selection</t>
  </si>
  <si>
    <t>original # of neurons</t>
  </si>
  <si>
    <t>Baseline accuracy</t>
  </si>
  <si>
    <t>None</t>
  </si>
  <si>
    <t># of neurons</t>
  </si>
  <si>
    <t>Accuracy</t>
  </si>
  <si>
    <t>LCA</t>
  </si>
  <si>
    <t>Neuron reduction</t>
  </si>
  <si>
    <t>Probeless</t>
  </si>
  <si>
    <t>Clustering threshold</t>
  </si>
  <si>
    <t>CC</t>
  </si>
  <si>
    <t>Layer Selection</t>
  </si>
  <si>
    <t>Performance layer delta</t>
  </si>
  <si>
    <t>Performance delta</t>
  </si>
  <si>
    <t>Layerwise
(LS)</t>
  </si>
  <si>
    <t>LS+CC+LCA</t>
  </si>
  <si>
    <t>BERT</t>
  </si>
  <si>
    <t>CodeBERT</t>
  </si>
  <si>
    <t>2-1</t>
  </si>
  <si>
    <t>CodeBERTa</t>
  </si>
  <si>
    <t>CodeGPTJava</t>
  </si>
  <si>
    <t>CodeGPTJavaAdapted</t>
  </si>
  <si>
    <t>CodeGPTPy</t>
  </si>
  <si>
    <t>CodeGPTPyAdapted</t>
  </si>
  <si>
    <t>GPT2</t>
  </si>
  <si>
    <t>GraphCodeBERT</t>
  </si>
  <si>
    <t>JavaBERT</t>
  </si>
  <si>
    <t>RoBERTa</t>
  </si>
  <si>
    <t>UniXCoder</t>
  </si>
  <si>
    <t>3-1</t>
  </si>
  <si>
    <t>1-1</t>
  </si>
  <si>
    <t>Independent</t>
  </si>
  <si>
    <t>Incremental</t>
  </si>
  <si>
    <t>Layer</t>
  </si>
  <si>
    <t>NA</t>
  </si>
  <si>
    <t>0-11</t>
  </si>
  <si>
    <t>0-12</t>
  </si>
  <si>
    <t>0-0</t>
  </si>
  <si>
    <t>0-8</t>
  </si>
  <si>
    <t>0-3</t>
  </si>
  <si>
    <t>Oracle</t>
  </si>
  <si>
    <t>Diff.</t>
  </si>
  <si>
    <t>0-4</t>
  </si>
  <si>
    <t>0-1</t>
  </si>
  <si>
    <t>0- 4</t>
  </si>
  <si>
    <t>0- 0</t>
  </si>
  <si>
    <t>0-7</t>
  </si>
  <si>
    <t>CB</t>
  </si>
  <si>
    <t>CGJ</t>
  </si>
  <si>
    <t>CGJA</t>
  </si>
  <si>
    <t>CGP</t>
  </si>
  <si>
    <t>CGPA</t>
  </si>
  <si>
    <t>GCB</t>
  </si>
  <si>
    <t>JB</t>
  </si>
  <si>
    <t>UC</t>
  </si>
  <si>
    <t>CBa</t>
  </si>
  <si>
    <t>f1</t>
  </si>
  <si>
    <t>RBa</t>
  </si>
  <si>
    <t>0-6</t>
  </si>
  <si>
    <t>CodeGPTJavaAdapeted</t>
  </si>
  <si>
    <t>CodeGPTPyAdapeted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</si>
</sst>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POSLayerwise!$B$1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POSLayerwise!$B$2:$B$14</c:f>
              <c:numCache>
                <c:formatCode>0.000</c:formatCode>
                <c:ptCount val="13"/>
                <c:pt idx="0">
                  <c:v>0.96499999999999997</c:v>
                </c:pt>
                <c:pt idx="1">
                  <c:v>0.85699999999999998</c:v>
                </c:pt>
                <c:pt idx="2">
                  <c:v>0.96299999999999997</c:v>
                </c:pt>
                <c:pt idx="3">
                  <c:v>0.97799999999999998</c:v>
                </c:pt>
                <c:pt idx="4">
                  <c:v>0.99199999999999999</c:v>
                </c:pt>
                <c:pt idx="5">
                  <c:v>0.99199999999999999</c:v>
                </c:pt>
                <c:pt idx="6">
                  <c:v>0.99</c:v>
                </c:pt>
                <c:pt idx="7">
                  <c:v>0.99099999999999999</c:v>
                </c:pt>
                <c:pt idx="8">
                  <c:v>0.98699999999999999</c:v>
                </c:pt>
                <c:pt idx="9">
                  <c:v>0.98299999999999998</c:v>
                </c:pt>
                <c:pt idx="10">
                  <c:v>0.98199999999999998</c:v>
                </c:pt>
                <c:pt idx="11">
                  <c:v>0.97899999999999998</c:v>
                </c:pt>
                <c:pt idx="12">
                  <c:v>0.95899999999999996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9-B943-A49D-3E76C9C4065D}"/>
            </c:ext>
          </c:extLst>
        </c:ser>
        <c:ser>
          <c:idx val="2"/>
          <c:order val="1"/>
          <c:tx>
            <c:strRef>
              <c:f>POSLayerwise!$C$1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POSLayerwise!$C$2:$C$14</c:f>
              <c:numCache>
                <c:formatCode>0.000</c:formatCode>
                <c:ptCount val="13"/>
                <c:pt idx="0">
                  <c:v>0.94899999999999995</c:v>
                </c:pt>
                <c:pt idx="1">
                  <c:v>0.84</c:v>
                </c:pt>
                <c:pt idx="2">
                  <c:v>0.876</c:v>
                </c:pt>
                <c:pt idx="3">
                  <c:v>0.93600000000000005</c:v>
                </c:pt>
                <c:pt idx="4">
                  <c:v>0.97</c:v>
                </c:pt>
                <c:pt idx="5">
                  <c:v>0.97199999999999998</c:v>
                </c:pt>
                <c:pt idx="6">
                  <c:v>0.97399999999999998</c:v>
                </c:pt>
                <c:pt idx="7">
                  <c:v>0.97799999999999998</c:v>
                </c:pt>
                <c:pt idx="8">
                  <c:v>0.97799999999999998</c:v>
                </c:pt>
                <c:pt idx="9">
                  <c:v>0.97799999999999998</c:v>
                </c:pt>
                <c:pt idx="10">
                  <c:v>0.98099999999999998</c:v>
                </c:pt>
                <c:pt idx="11">
                  <c:v>0.97899999999999998</c:v>
                </c:pt>
                <c:pt idx="12">
                  <c:v>0.97399999999999998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E9-B943-A49D-3E76C9C40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460767"/>
        <c:axId val="462484111"/>
      </c:lineChart>
      <c:catAx>
        <c:axId val="46346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84111"/>
        <c:crosses val="autoZero"/>
        <c:auto val="1"/>
        <c:lblAlgn val="ctr"/>
        <c:lblOffset val="100"/>
        <c:noMultiLvlLbl val="0"/>
      </c:catAx>
      <c:valAx>
        <c:axId val="462484111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6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POSLayerwise!$G$1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POSLayerwise!$G$2:$G$14</c:f>
              <c:numCache>
                <c:formatCode>0.000</c:formatCode>
                <c:ptCount val="13"/>
                <c:pt idx="0">
                  <c:v>0.89800000000000002</c:v>
                </c:pt>
                <c:pt idx="1">
                  <c:v>0.86799999999999999</c:v>
                </c:pt>
                <c:pt idx="2">
                  <c:v>0.93400000000000005</c:v>
                </c:pt>
                <c:pt idx="3">
                  <c:v>0.85399999999999998</c:v>
                </c:pt>
                <c:pt idx="4">
                  <c:v>0.89300000000000002</c:v>
                </c:pt>
                <c:pt idx="5">
                  <c:v>0.877</c:v>
                </c:pt>
                <c:pt idx="6">
                  <c:v>0.94599999999999995</c:v>
                </c:pt>
                <c:pt idx="7">
                  <c:v>0.92200000000000004</c:v>
                </c:pt>
                <c:pt idx="8">
                  <c:v>0.93500000000000005</c:v>
                </c:pt>
                <c:pt idx="9">
                  <c:v>0.93899999999999995</c:v>
                </c:pt>
                <c:pt idx="10">
                  <c:v>0.89100000000000001</c:v>
                </c:pt>
                <c:pt idx="11">
                  <c:v>0.89100000000000001</c:v>
                </c:pt>
                <c:pt idx="12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6-8B49-A92A-77F45E47C324}"/>
            </c:ext>
          </c:extLst>
        </c:ser>
        <c:ser>
          <c:idx val="2"/>
          <c:order val="1"/>
          <c:tx>
            <c:strRef>
              <c:f>POSLayerwise!$H$1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POSLayerwise!$H$2:$H$14</c:f>
              <c:numCache>
                <c:formatCode>0.000</c:formatCode>
                <c:ptCount val="13"/>
                <c:pt idx="0">
                  <c:v>0.89500000000000002</c:v>
                </c:pt>
                <c:pt idx="1">
                  <c:v>0.93100000000000005</c:v>
                </c:pt>
                <c:pt idx="2">
                  <c:v>0.873</c:v>
                </c:pt>
                <c:pt idx="3">
                  <c:v>0.83799999999999997</c:v>
                </c:pt>
                <c:pt idx="4">
                  <c:v>0.97799999999999998</c:v>
                </c:pt>
                <c:pt idx="5">
                  <c:v>0.97899999999999998</c:v>
                </c:pt>
                <c:pt idx="6">
                  <c:v>0.97199999999999998</c:v>
                </c:pt>
                <c:pt idx="7">
                  <c:v>0.96499999999999997</c:v>
                </c:pt>
                <c:pt idx="8">
                  <c:v>0.94899999999999995</c:v>
                </c:pt>
                <c:pt idx="9">
                  <c:v>0.93</c:v>
                </c:pt>
                <c:pt idx="10">
                  <c:v>0.91500000000000004</c:v>
                </c:pt>
                <c:pt idx="11">
                  <c:v>0.91500000000000004</c:v>
                </c:pt>
                <c:pt idx="12">
                  <c:v>0.91900000000000004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56-8B49-A92A-77F45E47C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442575"/>
        <c:axId val="518992607"/>
      </c:lineChart>
      <c:catAx>
        <c:axId val="51844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2607"/>
        <c:crosses val="autoZero"/>
        <c:auto val="1"/>
        <c:lblAlgn val="ctr"/>
        <c:lblOffset val="100"/>
        <c:noMultiLvlLbl val="0"/>
      </c:catAx>
      <c:valAx>
        <c:axId val="518992607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4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CodeBERTa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POSLayerwise!$L$1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POSLayerwise!$K$2:$K$8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POSLayerwise!$L$2:$L$8</c:f>
              <c:numCache>
                <c:formatCode>0.000</c:formatCode>
                <c:ptCount val="7"/>
                <c:pt idx="0">
                  <c:v>0.82799999999999996</c:v>
                </c:pt>
                <c:pt idx="1">
                  <c:v>0.95799999999999996</c:v>
                </c:pt>
                <c:pt idx="2">
                  <c:v>0.91400000000000003</c:v>
                </c:pt>
                <c:pt idx="3">
                  <c:v>0.81599999999999995</c:v>
                </c:pt>
                <c:pt idx="4">
                  <c:v>0.96899999999999997</c:v>
                </c:pt>
                <c:pt idx="5">
                  <c:v>0.91100000000000003</c:v>
                </c:pt>
                <c:pt idx="6">
                  <c:v>0.90100000000000002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0-B444-9626-D91E85859148}"/>
            </c:ext>
          </c:extLst>
        </c:ser>
        <c:ser>
          <c:idx val="2"/>
          <c:order val="1"/>
          <c:tx>
            <c:strRef>
              <c:f>POSLayerwise!$M$1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POSLayerwise!$K$2:$K$8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POSLayerwise!$M$2:$M$8</c:f>
              <c:numCache>
                <c:formatCode>0.000</c:formatCode>
                <c:ptCount val="7"/>
                <c:pt idx="0">
                  <c:v>0.91100000000000003</c:v>
                </c:pt>
                <c:pt idx="1">
                  <c:v>0.90900000000000003</c:v>
                </c:pt>
                <c:pt idx="2">
                  <c:v>0.90100000000000002</c:v>
                </c:pt>
                <c:pt idx="3">
                  <c:v>0.88400000000000001</c:v>
                </c:pt>
                <c:pt idx="4">
                  <c:v>0.93899999999999995</c:v>
                </c:pt>
                <c:pt idx="5">
                  <c:v>0.91700000000000004</c:v>
                </c:pt>
                <c:pt idx="6">
                  <c:v>0.92300000000000004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0-B444-9626-D91E85859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157695"/>
        <c:axId val="521647295"/>
      </c:lineChart>
      <c:catAx>
        <c:axId val="46515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47295"/>
        <c:crosses val="autoZero"/>
        <c:auto val="1"/>
        <c:lblAlgn val="ctr"/>
        <c:lblOffset val="100"/>
        <c:noMultiLvlLbl val="0"/>
      </c:catAx>
      <c:valAx>
        <c:axId val="52164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5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CodeGPTJava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POSLayerwise!$B$33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POSLayerwise!$A$34:$A$46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POSLayerwise!$B$34:$B$46</c:f>
              <c:numCache>
                <c:formatCode>0.000</c:formatCode>
                <c:ptCount val="13"/>
                <c:pt idx="0">
                  <c:v>0.98799999999999999</c:v>
                </c:pt>
                <c:pt idx="1">
                  <c:v>0.91800000000000004</c:v>
                </c:pt>
                <c:pt idx="2">
                  <c:v>0.88700000000000001</c:v>
                </c:pt>
                <c:pt idx="3">
                  <c:v>0.98</c:v>
                </c:pt>
                <c:pt idx="4">
                  <c:v>0.99099999999999999</c:v>
                </c:pt>
                <c:pt idx="5">
                  <c:v>0.98899999999999999</c:v>
                </c:pt>
                <c:pt idx="6">
                  <c:v>0.98</c:v>
                </c:pt>
                <c:pt idx="7">
                  <c:v>0.99</c:v>
                </c:pt>
                <c:pt idx="8">
                  <c:v>0.98699999999999999</c:v>
                </c:pt>
                <c:pt idx="9">
                  <c:v>0.996</c:v>
                </c:pt>
                <c:pt idx="10">
                  <c:v>0.995</c:v>
                </c:pt>
                <c:pt idx="11">
                  <c:v>0.995</c:v>
                </c:pt>
                <c:pt idx="12">
                  <c:v>0.997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F-D847-A206-12AEB10C55E5}"/>
            </c:ext>
          </c:extLst>
        </c:ser>
        <c:ser>
          <c:idx val="2"/>
          <c:order val="1"/>
          <c:tx>
            <c:strRef>
              <c:f>POSLayerwise!$C$33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POSLayerwise!$A$34:$A$46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POSLayerwise!$C$34:$C$46</c:f>
              <c:numCache>
                <c:formatCode>0.000</c:formatCode>
                <c:ptCount val="13"/>
                <c:pt idx="0">
                  <c:v>0.98199999999999998</c:v>
                </c:pt>
                <c:pt idx="1">
                  <c:v>0.91800000000000004</c:v>
                </c:pt>
                <c:pt idx="2">
                  <c:v>0.91900000000000004</c:v>
                </c:pt>
                <c:pt idx="3">
                  <c:v>0.97899999999999998</c:v>
                </c:pt>
                <c:pt idx="4">
                  <c:v>0.97699999999999998</c:v>
                </c:pt>
                <c:pt idx="5">
                  <c:v>0.98199999999999998</c:v>
                </c:pt>
                <c:pt idx="6">
                  <c:v>0.94399999999999995</c:v>
                </c:pt>
                <c:pt idx="7">
                  <c:v>0.99299999999999999</c:v>
                </c:pt>
                <c:pt idx="8">
                  <c:v>0.94599999999999995</c:v>
                </c:pt>
                <c:pt idx="9">
                  <c:v>0.98099999999999998</c:v>
                </c:pt>
                <c:pt idx="10">
                  <c:v>0.98399999999999999</c:v>
                </c:pt>
                <c:pt idx="11">
                  <c:v>0.95299999999999996</c:v>
                </c:pt>
                <c:pt idx="12">
                  <c:v>0.92100000000000004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9F-D847-A206-12AEB10C5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822927"/>
        <c:axId val="551069935"/>
      </c:lineChart>
      <c:catAx>
        <c:axId val="48182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69935"/>
        <c:crosses val="autoZero"/>
        <c:auto val="1"/>
        <c:lblAlgn val="ctr"/>
        <c:lblOffset val="100"/>
        <c:noMultiLvlLbl val="0"/>
      </c:catAx>
      <c:valAx>
        <c:axId val="55106993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2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CodeGPTJavaAdapted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POSLayerwise!$G$33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POSLayerwise!$F$34:$F$46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POSLayerwise!$G$34:$G$46</c:f>
              <c:numCache>
                <c:formatCode>0.000</c:formatCode>
                <c:ptCount val="13"/>
                <c:pt idx="0">
                  <c:v>0.98799999999999999</c:v>
                </c:pt>
                <c:pt idx="1">
                  <c:v>0.86499999999999999</c:v>
                </c:pt>
                <c:pt idx="2">
                  <c:v>0.82099999999999995</c:v>
                </c:pt>
                <c:pt idx="3">
                  <c:v>0.98799999999999999</c:v>
                </c:pt>
                <c:pt idx="4">
                  <c:v>0.98399999999999999</c:v>
                </c:pt>
                <c:pt idx="5">
                  <c:v>0.98699999999999999</c:v>
                </c:pt>
                <c:pt idx="6">
                  <c:v>0.98899999999999999</c:v>
                </c:pt>
                <c:pt idx="7">
                  <c:v>0.99299999999999999</c:v>
                </c:pt>
                <c:pt idx="8">
                  <c:v>0.99199999999999999</c:v>
                </c:pt>
                <c:pt idx="9">
                  <c:v>0.99299999999999999</c:v>
                </c:pt>
                <c:pt idx="10">
                  <c:v>0.99099999999999999</c:v>
                </c:pt>
                <c:pt idx="11">
                  <c:v>0.99099999999999999</c:v>
                </c:pt>
                <c:pt idx="12">
                  <c:v>0.98699999999999999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A-1440-BC8F-98B8175D7122}"/>
            </c:ext>
          </c:extLst>
        </c:ser>
        <c:ser>
          <c:idx val="2"/>
          <c:order val="1"/>
          <c:tx>
            <c:strRef>
              <c:f>POSLayerwise!$H$33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POSLayerwise!$F$34:$F$46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POSLayerwise!$H$34:$H$46</c:f>
              <c:numCache>
                <c:formatCode>0.000</c:formatCode>
                <c:ptCount val="13"/>
                <c:pt idx="0">
                  <c:v>0.98899999999999999</c:v>
                </c:pt>
                <c:pt idx="1">
                  <c:v>0.96399999999999997</c:v>
                </c:pt>
                <c:pt idx="2">
                  <c:v>0.97</c:v>
                </c:pt>
                <c:pt idx="3">
                  <c:v>0.96599999999999997</c:v>
                </c:pt>
                <c:pt idx="4">
                  <c:v>0.96799999999999997</c:v>
                </c:pt>
                <c:pt idx="5">
                  <c:v>0.96699999999999997</c:v>
                </c:pt>
                <c:pt idx="6">
                  <c:v>0.96399999999999997</c:v>
                </c:pt>
                <c:pt idx="7">
                  <c:v>0.97399999999999998</c:v>
                </c:pt>
                <c:pt idx="8">
                  <c:v>0.82099999999999995</c:v>
                </c:pt>
                <c:pt idx="9">
                  <c:v>0.82799999999999996</c:v>
                </c:pt>
                <c:pt idx="10">
                  <c:v>0.84099999999999997</c:v>
                </c:pt>
                <c:pt idx="11">
                  <c:v>0.98</c:v>
                </c:pt>
                <c:pt idx="1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0A-1440-BC8F-98B8175D7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55967"/>
        <c:axId val="571677615"/>
      </c:lineChart>
      <c:catAx>
        <c:axId val="53345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77615"/>
        <c:crosses val="autoZero"/>
        <c:auto val="1"/>
        <c:lblAlgn val="ctr"/>
        <c:lblOffset val="100"/>
        <c:noMultiLvlLbl val="0"/>
      </c:catAx>
      <c:valAx>
        <c:axId val="57167761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CodeGPTPy</a:t>
            </a:r>
            <a:r>
              <a:rPr lang="en-US" sz="1400" b="0" i="0" u="none" strike="noStrike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POSLayerwise!$L$33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POSLayerwise!$K$34:$K$46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POSLayerwise!$L$34:$L$46</c:f>
              <c:numCache>
                <c:formatCode>0.000</c:formatCode>
                <c:ptCount val="13"/>
                <c:pt idx="0">
                  <c:v>0.90300000000000002</c:v>
                </c:pt>
                <c:pt idx="1">
                  <c:v>0.81299999999999994</c:v>
                </c:pt>
                <c:pt idx="2">
                  <c:v>0.81499999999999995</c:v>
                </c:pt>
                <c:pt idx="3">
                  <c:v>0.99</c:v>
                </c:pt>
                <c:pt idx="4">
                  <c:v>0.93400000000000005</c:v>
                </c:pt>
                <c:pt idx="5">
                  <c:v>0.93100000000000005</c:v>
                </c:pt>
                <c:pt idx="6">
                  <c:v>0.94</c:v>
                </c:pt>
                <c:pt idx="7">
                  <c:v>0.93500000000000005</c:v>
                </c:pt>
                <c:pt idx="8">
                  <c:v>0.93899999999999995</c:v>
                </c:pt>
                <c:pt idx="9">
                  <c:v>0.94</c:v>
                </c:pt>
                <c:pt idx="10">
                  <c:v>0.94</c:v>
                </c:pt>
                <c:pt idx="11">
                  <c:v>0.99</c:v>
                </c:pt>
                <c:pt idx="12">
                  <c:v>0.99299999999999999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D-A24C-8F65-AA4541677263}"/>
            </c:ext>
          </c:extLst>
        </c:ser>
        <c:ser>
          <c:idx val="2"/>
          <c:order val="1"/>
          <c:tx>
            <c:strRef>
              <c:f>POSLayerwise!$M$33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POSLayerwise!$K$34:$K$46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POSLayerwise!$M$34:$M$46</c:f>
              <c:numCache>
                <c:formatCode>0.000</c:formatCode>
                <c:ptCount val="13"/>
                <c:pt idx="0">
                  <c:v>0.99399999999999999</c:v>
                </c:pt>
                <c:pt idx="1">
                  <c:v>0.99099999999999999</c:v>
                </c:pt>
                <c:pt idx="2">
                  <c:v>0.98299999999999998</c:v>
                </c:pt>
                <c:pt idx="3">
                  <c:v>0.98</c:v>
                </c:pt>
                <c:pt idx="4">
                  <c:v>0.97099999999999997</c:v>
                </c:pt>
                <c:pt idx="5">
                  <c:v>0.873</c:v>
                </c:pt>
                <c:pt idx="6">
                  <c:v>0.97899999999999998</c:v>
                </c:pt>
                <c:pt idx="7">
                  <c:v>0.93</c:v>
                </c:pt>
                <c:pt idx="8">
                  <c:v>0.98699999999999999</c:v>
                </c:pt>
                <c:pt idx="9">
                  <c:v>0.93500000000000005</c:v>
                </c:pt>
                <c:pt idx="10">
                  <c:v>0.92500000000000004</c:v>
                </c:pt>
                <c:pt idx="11">
                  <c:v>0.92400000000000004</c:v>
                </c:pt>
                <c:pt idx="12">
                  <c:v>0.93300000000000005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D-A24C-8F65-AA4541677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135023"/>
        <c:axId val="485088591"/>
      </c:lineChart>
      <c:catAx>
        <c:axId val="5491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88591"/>
        <c:crosses val="autoZero"/>
        <c:auto val="1"/>
        <c:lblAlgn val="ctr"/>
        <c:lblOffset val="100"/>
        <c:noMultiLvlLbl val="0"/>
      </c:catAx>
      <c:valAx>
        <c:axId val="485088591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POSLayerwise!$B$66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POSLayerwise!$A$67:$A$79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POSLayerwise!$B$67:$B$79</c:f>
              <c:numCache>
                <c:formatCode>0.000</c:formatCode>
                <c:ptCount val="13"/>
                <c:pt idx="0">
                  <c:v>0.78</c:v>
                </c:pt>
                <c:pt idx="1">
                  <c:v>0.81599999999999995</c:v>
                </c:pt>
                <c:pt idx="2">
                  <c:v>0.91900000000000004</c:v>
                </c:pt>
                <c:pt idx="3">
                  <c:v>0.92</c:v>
                </c:pt>
                <c:pt idx="4">
                  <c:v>0.92100000000000004</c:v>
                </c:pt>
                <c:pt idx="5">
                  <c:v>0.93899999999999995</c:v>
                </c:pt>
                <c:pt idx="6">
                  <c:v>0.93700000000000006</c:v>
                </c:pt>
                <c:pt idx="7">
                  <c:v>0.93799999999999994</c:v>
                </c:pt>
                <c:pt idx="8">
                  <c:v>0.96399999999999997</c:v>
                </c:pt>
                <c:pt idx="9">
                  <c:v>0.99299999999999999</c:v>
                </c:pt>
                <c:pt idx="10">
                  <c:v>0.996</c:v>
                </c:pt>
                <c:pt idx="11">
                  <c:v>0.995</c:v>
                </c:pt>
                <c:pt idx="12">
                  <c:v>0.997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8-E242-9544-950099036830}"/>
            </c:ext>
          </c:extLst>
        </c:ser>
        <c:ser>
          <c:idx val="2"/>
          <c:order val="1"/>
          <c:tx>
            <c:strRef>
              <c:f>POSLayerwise!$C$66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POSLayerwise!$A$67:$A$79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POSLayerwise!$C$67:$C$79</c:f>
              <c:numCache>
                <c:formatCode>0.000</c:formatCode>
                <c:ptCount val="13"/>
                <c:pt idx="0">
                  <c:v>0.77700000000000002</c:v>
                </c:pt>
                <c:pt idx="1">
                  <c:v>0.85099999999999998</c:v>
                </c:pt>
                <c:pt idx="2">
                  <c:v>0.93300000000000005</c:v>
                </c:pt>
                <c:pt idx="3">
                  <c:v>0.92700000000000005</c:v>
                </c:pt>
                <c:pt idx="4">
                  <c:v>0.90600000000000003</c:v>
                </c:pt>
                <c:pt idx="5">
                  <c:v>0.92</c:v>
                </c:pt>
                <c:pt idx="6">
                  <c:v>0.96199999999999997</c:v>
                </c:pt>
                <c:pt idx="7">
                  <c:v>0.82199999999999995</c:v>
                </c:pt>
                <c:pt idx="8">
                  <c:v>0.82399999999999995</c:v>
                </c:pt>
                <c:pt idx="9">
                  <c:v>0.92500000000000004</c:v>
                </c:pt>
                <c:pt idx="10">
                  <c:v>0.83199999999999996</c:v>
                </c:pt>
                <c:pt idx="11">
                  <c:v>0.82899999999999996</c:v>
                </c:pt>
                <c:pt idx="12">
                  <c:v>0.95399999999999996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F8-E242-9544-950099036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579679"/>
        <c:axId val="530769839"/>
      </c:lineChart>
      <c:catAx>
        <c:axId val="53557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69839"/>
        <c:crosses val="autoZero"/>
        <c:auto val="1"/>
        <c:lblAlgn val="ctr"/>
        <c:lblOffset val="100"/>
        <c:noMultiLvlLbl val="0"/>
      </c:catAx>
      <c:valAx>
        <c:axId val="530769839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7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POSLayerwise!$G$66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POSLayerwise!$F$67:$F$79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POSLayerwise!$G$67:$G$79</c:f>
              <c:numCache>
                <c:formatCode>General</c:formatCode>
                <c:ptCount val="13"/>
                <c:pt idx="0" formatCode="0.000">
                  <c:v>0.878</c:v>
                </c:pt>
                <c:pt idx="1">
                  <c:v>0.81200000000000006</c:v>
                </c:pt>
                <c:pt idx="2" formatCode="0.000">
                  <c:v>0.93100000000000005</c:v>
                </c:pt>
                <c:pt idx="3" formatCode="0.000">
                  <c:v>0.96299999999999997</c:v>
                </c:pt>
                <c:pt idx="4" formatCode="0.000">
                  <c:v>0.93400000000000005</c:v>
                </c:pt>
                <c:pt idx="5" formatCode="0.000">
                  <c:v>0.95799999999999996</c:v>
                </c:pt>
                <c:pt idx="6" formatCode="0.000">
                  <c:v>0.996</c:v>
                </c:pt>
                <c:pt idx="7" formatCode="0.000">
                  <c:v>0.99099999999999999</c:v>
                </c:pt>
                <c:pt idx="8" formatCode="0.000">
                  <c:v>0.93799999999999994</c:v>
                </c:pt>
                <c:pt idx="9" formatCode="0.000">
                  <c:v>0.98799999999999999</c:v>
                </c:pt>
                <c:pt idx="10" formatCode="0.000">
                  <c:v>0.98599999999999999</c:v>
                </c:pt>
                <c:pt idx="11" formatCode="0.000">
                  <c:v>0.99099999999999999</c:v>
                </c:pt>
                <c:pt idx="12" formatCode="0.000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7-5648-8A81-53FE79C74F15}"/>
            </c:ext>
          </c:extLst>
        </c:ser>
        <c:ser>
          <c:idx val="2"/>
          <c:order val="1"/>
          <c:tx>
            <c:strRef>
              <c:f>POSLayerwise!$H$66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POSLayerwise!$F$67:$F$79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POSLayerwise!$H$67:$H$79</c:f>
              <c:numCache>
                <c:formatCode>0.000</c:formatCode>
                <c:ptCount val="13"/>
                <c:pt idx="0">
                  <c:v>0.75900000000000001</c:v>
                </c:pt>
                <c:pt idx="1">
                  <c:v>0.97399999999999998</c:v>
                </c:pt>
                <c:pt idx="2">
                  <c:v>0.81899999999999995</c:v>
                </c:pt>
                <c:pt idx="3">
                  <c:v>0.97199999999999998</c:v>
                </c:pt>
                <c:pt idx="4">
                  <c:v>0.96899999999999997</c:v>
                </c:pt>
                <c:pt idx="5">
                  <c:v>0.96499999999999997</c:v>
                </c:pt>
                <c:pt idx="6">
                  <c:v>0.97599999999999998</c:v>
                </c:pt>
                <c:pt idx="7">
                  <c:v>0.97599999999999998</c:v>
                </c:pt>
                <c:pt idx="8">
                  <c:v>0.91800000000000004</c:v>
                </c:pt>
                <c:pt idx="9">
                  <c:v>0.97899999999999998</c:v>
                </c:pt>
                <c:pt idx="10">
                  <c:v>0.97599999999999998</c:v>
                </c:pt>
                <c:pt idx="11">
                  <c:v>0.94899999999999995</c:v>
                </c:pt>
                <c:pt idx="12">
                  <c:v>0.99299999999999999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B7-5648-8A81-53FE79C7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262559"/>
        <c:axId val="549073775"/>
      </c:lineChart>
      <c:catAx>
        <c:axId val="54926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73775"/>
        <c:crosses val="autoZero"/>
        <c:auto val="1"/>
        <c:lblAlgn val="ctr"/>
        <c:lblOffset val="100"/>
        <c:noMultiLvlLbl val="0"/>
      </c:catAx>
      <c:valAx>
        <c:axId val="54907377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26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POSLayerwise!$L$66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POSLayerwise!$K$67:$K$79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POSLayerwise!$L$67:$L$79</c:f>
              <c:numCache>
                <c:formatCode>General</c:formatCode>
                <c:ptCount val="13"/>
                <c:pt idx="0" formatCode="0.000">
                  <c:v>0.89500000000000002</c:v>
                </c:pt>
                <c:pt idx="1">
                  <c:v>0.878</c:v>
                </c:pt>
                <c:pt idx="2" formatCode="0.000">
                  <c:v>0.92100000000000004</c:v>
                </c:pt>
                <c:pt idx="3" formatCode="0.000">
                  <c:v>0.92300000000000004</c:v>
                </c:pt>
                <c:pt idx="4" formatCode="0.000">
                  <c:v>0.94399999999999995</c:v>
                </c:pt>
                <c:pt idx="5" formatCode="0.000">
                  <c:v>0.96899999999999997</c:v>
                </c:pt>
                <c:pt idx="6" formatCode="0.000">
                  <c:v>0.95199999999999996</c:v>
                </c:pt>
                <c:pt idx="7" formatCode="0.000">
                  <c:v>0.93500000000000005</c:v>
                </c:pt>
                <c:pt idx="8" formatCode="0.000">
                  <c:v>0.95699999999999996</c:v>
                </c:pt>
                <c:pt idx="9" formatCode="0.000">
                  <c:v>0.92100000000000004</c:v>
                </c:pt>
                <c:pt idx="10" formatCode="0.000">
                  <c:v>0.98099999999999998</c:v>
                </c:pt>
                <c:pt idx="11" formatCode="0.000">
                  <c:v>0.97499999999999998</c:v>
                </c:pt>
                <c:pt idx="12" formatCode="0.000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D-4849-A245-A2A162B11BDC}"/>
            </c:ext>
          </c:extLst>
        </c:ser>
        <c:ser>
          <c:idx val="2"/>
          <c:order val="1"/>
          <c:tx>
            <c:strRef>
              <c:f>POSLayerwise!$M$66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POSLayerwise!$K$67:$K$79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POSLayerwise!$M$67:$M$79</c:f>
              <c:numCache>
                <c:formatCode>0.000</c:formatCode>
                <c:ptCount val="13"/>
                <c:pt idx="0">
                  <c:v>0.89400000000000002</c:v>
                </c:pt>
                <c:pt idx="1">
                  <c:v>0.94299999999999995</c:v>
                </c:pt>
                <c:pt idx="2">
                  <c:v>0.97799999999999998</c:v>
                </c:pt>
                <c:pt idx="3">
                  <c:v>0.97499999999999998</c:v>
                </c:pt>
                <c:pt idx="4">
                  <c:v>0.85199999999999998</c:v>
                </c:pt>
                <c:pt idx="5">
                  <c:v>0.86899999999999999</c:v>
                </c:pt>
                <c:pt idx="6">
                  <c:v>0.876</c:v>
                </c:pt>
                <c:pt idx="7">
                  <c:v>0.89300000000000002</c:v>
                </c:pt>
                <c:pt idx="8">
                  <c:v>0.98799999999999999</c:v>
                </c:pt>
                <c:pt idx="9">
                  <c:v>0.89500000000000002</c:v>
                </c:pt>
                <c:pt idx="10">
                  <c:v>0.98199999999999998</c:v>
                </c:pt>
                <c:pt idx="11">
                  <c:v>0.98099999999999998</c:v>
                </c:pt>
                <c:pt idx="12">
                  <c:v>0.95899999999999996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D-4849-A245-A2A162B11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656575"/>
        <c:axId val="572457119"/>
      </c:lineChart>
      <c:catAx>
        <c:axId val="57565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57119"/>
        <c:crosses val="autoZero"/>
        <c:auto val="1"/>
        <c:lblAlgn val="ctr"/>
        <c:lblOffset val="100"/>
        <c:noMultiLvlLbl val="0"/>
      </c:catAx>
      <c:valAx>
        <c:axId val="572457119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5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JavaBERT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POSLayerwise!$B$98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POSLayerwise!$B$99:$B$111</c:f>
              <c:numCache>
                <c:formatCode>General</c:formatCode>
                <c:ptCount val="13"/>
                <c:pt idx="0" formatCode="0.000">
                  <c:v>0.91600000000000004</c:v>
                </c:pt>
                <c:pt idx="1">
                  <c:v>0.94299999999999995</c:v>
                </c:pt>
                <c:pt idx="2" formatCode="0.000">
                  <c:v>0.93700000000000006</c:v>
                </c:pt>
                <c:pt idx="3" formatCode="0.000">
                  <c:v>0.93799999999999994</c:v>
                </c:pt>
                <c:pt idx="4" formatCode="0.000">
                  <c:v>0.94299999999999995</c:v>
                </c:pt>
                <c:pt idx="5" formatCode="0.000">
                  <c:v>0.92500000000000004</c:v>
                </c:pt>
                <c:pt idx="6" formatCode="0.000">
                  <c:v>0.98299999999999998</c:v>
                </c:pt>
                <c:pt idx="7" formatCode="0.000">
                  <c:v>0.98799999999999999</c:v>
                </c:pt>
                <c:pt idx="8" formatCode="0.000">
                  <c:v>0.99199999999999999</c:v>
                </c:pt>
                <c:pt idx="9" formatCode="0.000">
                  <c:v>0.99199999999999999</c:v>
                </c:pt>
                <c:pt idx="10" formatCode="0.000">
                  <c:v>0.99299999999999999</c:v>
                </c:pt>
                <c:pt idx="11" formatCode="0.000">
                  <c:v>0.99099999999999999</c:v>
                </c:pt>
                <c:pt idx="12" formatCode="0.000">
                  <c:v>0.98099999999999998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2-F34D-B33B-40C5C0629222}"/>
            </c:ext>
          </c:extLst>
        </c:ser>
        <c:ser>
          <c:idx val="2"/>
          <c:order val="1"/>
          <c:tx>
            <c:strRef>
              <c:f>POSLayerwise!$C$98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POSLayerwise!$C$99:$C$111</c:f>
              <c:numCache>
                <c:formatCode>0.000</c:formatCode>
                <c:ptCount val="13"/>
                <c:pt idx="0">
                  <c:v>0.92200000000000004</c:v>
                </c:pt>
                <c:pt idx="1">
                  <c:v>0.91600000000000004</c:v>
                </c:pt>
                <c:pt idx="2">
                  <c:v>0.89200000000000002</c:v>
                </c:pt>
                <c:pt idx="3">
                  <c:v>0.91</c:v>
                </c:pt>
                <c:pt idx="4">
                  <c:v>0.89800000000000002</c:v>
                </c:pt>
                <c:pt idx="5">
                  <c:v>0.88</c:v>
                </c:pt>
                <c:pt idx="6">
                  <c:v>0.90400000000000003</c:v>
                </c:pt>
                <c:pt idx="7">
                  <c:v>0.96699999999999997</c:v>
                </c:pt>
                <c:pt idx="8">
                  <c:v>0.97399999999999998</c:v>
                </c:pt>
                <c:pt idx="9">
                  <c:v>0.97799999999999998</c:v>
                </c:pt>
                <c:pt idx="10">
                  <c:v>0.97699999999999998</c:v>
                </c:pt>
                <c:pt idx="11">
                  <c:v>0.97599999999999998</c:v>
                </c:pt>
                <c:pt idx="12">
                  <c:v>0.97899999999999998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2-F34D-B33B-40C5C062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642847"/>
        <c:axId val="603520127"/>
      </c:lineChart>
      <c:catAx>
        <c:axId val="5326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0127"/>
        <c:crosses val="autoZero"/>
        <c:auto val="1"/>
        <c:lblAlgn val="ctr"/>
        <c:lblOffset val="100"/>
        <c:noMultiLvlLbl val="0"/>
      </c:catAx>
      <c:valAx>
        <c:axId val="60352012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RoBERTa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POSLayerwise!$G$98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POSLayerwise!$F$99:$F$111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POSLayerwise!$G$99:$G$111</c:f>
              <c:numCache>
                <c:formatCode>General</c:formatCode>
                <c:ptCount val="13"/>
                <c:pt idx="0" formatCode="0.000">
                  <c:v>0.874</c:v>
                </c:pt>
                <c:pt idx="1">
                  <c:v>0.94899999999999995</c:v>
                </c:pt>
                <c:pt idx="2" formatCode="0.000">
                  <c:v>0.96699999999999997</c:v>
                </c:pt>
                <c:pt idx="3" formatCode="0.000">
                  <c:v>0.98699999999999999</c:v>
                </c:pt>
                <c:pt idx="4" formatCode="0.000">
                  <c:v>0.99</c:v>
                </c:pt>
                <c:pt idx="5" formatCode="0.000">
                  <c:v>0.995</c:v>
                </c:pt>
                <c:pt idx="6" formatCode="0.000">
                  <c:v>0.99099999999999999</c:v>
                </c:pt>
                <c:pt idx="7" formatCode="0.000">
                  <c:v>0.98799999999999999</c:v>
                </c:pt>
                <c:pt idx="8" formatCode="0.000">
                  <c:v>0.98699999999999999</c:v>
                </c:pt>
                <c:pt idx="9" formatCode="0.000">
                  <c:v>0.99</c:v>
                </c:pt>
                <c:pt idx="10" formatCode="0.000">
                  <c:v>0.99099999999999999</c:v>
                </c:pt>
                <c:pt idx="11" formatCode="0.000">
                  <c:v>0.98899999999999999</c:v>
                </c:pt>
                <c:pt idx="12" formatCode="0.000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8-B243-8283-FB74C1607DD9}"/>
            </c:ext>
          </c:extLst>
        </c:ser>
        <c:ser>
          <c:idx val="2"/>
          <c:order val="1"/>
          <c:tx>
            <c:strRef>
              <c:f>POSLayerwise!$H$98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POSLayerwise!$F$99:$F$111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POSLayerwise!$H$99:$H$111</c:f>
              <c:numCache>
                <c:formatCode>0.000</c:formatCode>
                <c:ptCount val="13"/>
                <c:pt idx="0">
                  <c:v>0.874</c:v>
                </c:pt>
                <c:pt idx="1">
                  <c:v>0.89500000000000002</c:v>
                </c:pt>
                <c:pt idx="2">
                  <c:v>0.96299999999999997</c:v>
                </c:pt>
                <c:pt idx="3">
                  <c:v>0.97199999999999998</c:v>
                </c:pt>
                <c:pt idx="4">
                  <c:v>0.98399999999999999</c:v>
                </c:pt>
                <c:pt idx="5">
                  <c:v>0.98299999999999998</c:v>
                </c:pt>
                <c:pt idx="6">
                  <c:v>0.98299999999999998</c:v>
                </c:pt>
                <c:pt idx="7">
                  <c:v>0.98299999999999998</c:v>
                </c:pt>
                <c:pt idx="8">
                  <c:v>0.98899999999999999</c:v>
                </c:pt>
                <c:pt idx="9">
                  <c:v>0.89900000000000002</c:v>
                </c:pt>
                <c:pt idx="10">
                  <c:v>0.97199999999999998</c:v>
                </c:pt>
                <c:pt idx="11">
                  <c:v>0.85599999999999998</c:v>
                </c:pt>
                <c:pt idx="12">
                  <c:v>0.97399999999999998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8-B243-8283-FB74C1607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956303"/>
        <c:axId val="570649823"/>
      </c:lineChart>
      <c:catAx>
        <c:axId val="57095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649823"/>
        <c:crosses val="autoZero"/>
        <c:auto val="1"/>
        <c:lblAlgn val="ctr"/>
        <c:lblOffset val="100"/>
        <c:noMultiLvlLbl val="0"/>
      </c:catAx>
      <c:valAx>
        <c:axId val="570649823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5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POSLayerwise!$L$98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POSLayerwise!$K$99:$K$111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POSLayerwise!$L$99:$L$111</c:f>
              <c:numCache>
                <c:formatCode>General</c:formatCode>
                <c:ptCount val="13"/>
                <c:pt idx="0" formatCode="0.000">
                  <c:v>0.995</c:v>
                </c:pt>
                <c:pt idx="1">
                  <c:v>0.81100000000000005</c:v>
                </c:pt>
                <c:pt idx="2" formatCode="0.000">
                  <c:v>0.80300000000000005</c:v>
                </c:pt>
                <c:pt idx="3" formatCode="0.000">
                  <c:v>0.80800000000000005</c:v>
                </c:pt>
                <c:pt idx="4" formatCode="0.000">
                  <c:v>0.80900000000000005</c:v>
                </c:pt>
                <c:pt idx="5" formatCode="0.000">
                  <c:v>0.80700000000000005</c:v>
                </c:pt>
                <c:pt idx="6" formatCode="0.000">
                  <c:v>0.81699999999999995</c:v>
                </c:pt>
                <c:pt idx="7" formatCode="0.000">
                  <c:v>0.81499999999999995</c:v>
                </c:pt>
                <c:pt idx="8" formatCode="0.000">
                  <c:v>0.80200000000000005</c:v>
                </c:pt>
                <c:pt idx="9" formatCode="0.000">
                  <c:v>0.79900000000000004</c:v>
                </c:pt>
                <c:pt idx="10" formatCode="0.000">
                  <c:v>0.79600000000000004</c:v>
                </c:pt>
                <c:pt idx="11" formatCode="0.000">
                  <c:v>0.78900000000000003</c:v>
                </c:pt>
                <c:pt idx="12" formatCode="0.000">
                  <c:v>0.90800000000000003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2-5949-82C3-2EE7C2D046F1}"/>
            </c:ext>
          </c:extLst>
        </c:ser>
        <c:ser>
          <c:idx val="2"/>
          <c:order val="1"/>
          <c:tx>
            <c:strRef>
              <c:f>POSLayerwise!$M$98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POSLayerwise!$K$99:$K$111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POSLayerwise!$M$99:$M$111</c:f>
              <c:numCache>
                <c:formatCode>0.000</c:formatCode>
                <c:ptCount val="13"/>
                <c:pt idx="0">
                  <c:v>0.99299999999999999</c:v>
                </c:pt>
                <c:pt idx="1">
                  <c:v>0.98499999999999999</c:v>
                </c:pt>
                <c:pt idx="2">
                  <c:v>0.96699999999999997</c:v>
                </c:pt>
                <c:pt idx="3">
                  <c:v>0.995</c:v>
                </c:pt>
                <c:pt idx="4">
                  <c:v>0.98699999999999999</c:v>
                </c:pt>
                <c:pt idx="5">
                  <c:v>0.996</c:v>
                </c:pt>
                <c:pt idx="6">
                  <c:v>0.99299999999999999</c:v>
                </c:pt>
                <c:pt idx="7">
                  <c:v>0.98899999999999999</c:v>
                </c:pt>
                <c:pt idx="8">
                  <c:v>0.96099999999999997</c:v>
                </c:pt>
                <c:pt idx="9">
                  <c:v>0.96</c:v>
                </c:pt>
                <c:pt idx="10">
                  <c:v>0.96399999999999997</c:v>
                </c:pt>
                <c:pt idx="11">
                  <c:v>0.96</c:v>
                </c:pt>
                <c:pt idx="12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2-5949-82C3-2EE7C2D04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980847"/>
        <c:axId val="598812479"/>
      </c:lineChart>
      <c:catAx>
        <c:axId val="53498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12479"/>
        <c:crosses val="autoZero"/>
        <c:auto val="1"/>
        <c:lblAlgn val="ctr"/>
        <c:lblOffset val="100"/>
        <c:noMultiLvlLbl val="0"/>
      </c:catAx>
      <c:valAx>
        <c:axId val="598812479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8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CloneDetecLayerwise!$B$2:$B$14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F-2648-8EAF-22FF9A3BA9A8}"/>
            </c:ext>
          </c:extLst>
        </c:ser>
        <c:ser>
          <c:idx val="2"/>
          <c:order val="1"/>
          <c:tx>
            <c:strRef>
              <c:f>CloneDetecLayerwise!$C$1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CloneDetecLayerwise!$C$2:$C$14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F-2648-8EAF-22FF9A3BA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2784"/>
        <c:axId val="1154474416"/>
      </c:lineChart>
      <c:catAx>
        <c:axId val="11544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4416"/>
        <c:crosses val="autoZero"/>
        <c:auto val="1"/>
        <c:lblAlgn val="ctr"/>
        <c:lblOffset val="100"/>
        <c:noMultiLvlLbl val="0"/>
      </c:catAx>
      <c:valAx>
        <c:axId val="1154474416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CloneDetecLayerwise!$G$2:$G$14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0-894C-9920-7C9A39B90210}"/>
            </c:ext>
          </c:extLst>
        </c:ser>
        <c:ser>
          <c:idx val="2"/>
          <c:order val="1"/>
          <c:tx>
            <c:strRef>
              <c:f>CloneDetecLayerwise!$H$1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CloneDetecLayerwise!$H$2:$H$14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30-894C-9920-7C9A39B90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216304"/>
        <c:axId val="109795551"/>
      </c:lineChart>
      <c:catAx>
        <c:axId val="11642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5551"/>
        <c:crosses val="autoZero"/>
        <c:auto val="1"/>
        <c:lblAlgn val="ctr"/>
        <c:lblOffset val="100"/>
        <c:noMultiLvlLbl val="0"/>
      </c:catAx>
      <c:valAx>
        <c:axId val="109795551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CloneDetecLayerwise!$M$1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CloneDetecLayerwise!$M$2:$M$14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B-D945-9B3C-212876F8F443}"/>
            </c:ext>
          </c:extLst>
        </c:ser>
        <c:ser>
          <c:idx val="2"/>
          <c:order val="1"/>
          <c:tx>
            <c:strRef>
              <c:f>CloneDetecLayerwise!$N$1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CloneDetecLayerwise!$N$2:$N$14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B-D945-9B3C-212876F8F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227696"/>
        <c:axId val="1976562336"/>
      </c:lineChart>
      <c:catAx>
        <c:axId val="197622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562336"/>
        <c:crosses val="autoZero"/>
        <c:auto val="1"/>
        <c:lblAlgn val="ctr"/>
        <c:lblOffset val="100"/>
        <c:noMultiLvlLbl val="0"/>
      </c:catAx>
      <c:valAx>
        <c:axId val="19765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2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CloneDetecLayerwise!$B$37:$B$49</c:f>
              <c:numCache>
                <c:formatCode>General</c:formatCode>
                <c:ptCount val="13"/>
                <c:pt idx="0">
                  <c:v>0</c:v>
                </c:pt>
                <c:pt idx="1">
                  <c:v>0.69541699999999995</c:v>
                </c:pt>
                <c:pt idx="2">
                  <c:v>0.66767299999999996</c:v>
                </c:pt>
                <c:pt idx="3">
                  <c:v>0.66745600000000005</c:v>
                </c:pt>
                <c:pt idx="4">
                  <c:v>0.669076</c:v>
                </c:pt>
                <c:pt idx="5">
                  <c:v>0.61924000000000001</c:v>
                </c:pt>
                <c:pt idx="6">
                  <c:v>0.58378399999999997</c:v>
                </c:pt>
                <c:pt idx="7">
                  <c:v>0.54302099999999998</c:v>
                </c:pt>
                <c:pt idx="8">
                  <c:v>0.48005999999999999</c:v>
                </c:pt>
                <c:pt idx="9">
                  <c:v>0.51118699999999995</c:v>
                </c:pt>
                <c:pt idx="10">
                  <c:v>0.491172</c:v>
                </c:pt>
                <c:pt idx="11">
                  <c:v>0.517675</c:v>
                </c:pt>
                <c:pt idx="12">
                  <c:v>0.33219399999999999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4-034A-98D6-A8EDDE95BCBF}"/>
            </c:ext>
          </c:extLst>
        </c:ser>
        <c:ser>
          <c:idx val="2"/>
          <c:order val="1"/>
          <c:tx>
            <c:strRef>
              <c:f>CloneDetecLayerwise!$C$36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CloneDetecLayerwise!$C$37:$C$49</c:f>
              <c:numCache>
                <c:formatCode>General</c:formatCode>
                <c:ptCount val="13"/>
                <c:pt idx="0">
                  <c:v>0</c:v>
                </c:pt>
                <c:pt idx="1">
                  <c:v>0.66893400000000003</c:v>
                </c:pt>
                <c:pt idx="2">
                  <c:v>0.70960599999999996</c:v>
                </c:pt>
                <c:pt idx="3">
                  <c:v>0.71426400000000001</c:v>
                </c:pt>
                <c:pt idx="4">
                  <c:v>0.71233500000000005</c:v>
                </c:pt>
                <c:pt idx="5">
                  <c:v>0.69982599999999995</c:v>
                </c:pt>
                <c:pt idx="6">
                  <c:v>0.68592900000000001</c:v>
                </c:pt>
                <c:pt idx="7">
                  <c:v>0.703457</c:v>
                </c:pt>
                <c:pt idx="8">
                  <c:v>0.70218199999999997</c:v>
                </c:pt>
                <c:pt idx="9">
                  <c:v>0.70156200000000002</c:v>
                </c:pt>
                <c:pt idx="10">
                  <c:v>0.70720899999999998</c:v>
                </c:pt>
                <c:pt idx="11">
                  <c:v>0.71660900000000005</c:v>
                </c:pt>
                <c:pt idx="12">
                  <c:v>0.722522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4-034A-98D6-A8EDDE95B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331040"/>
        <c:axId val="1157330144"/>
      </c:lineChart>
      <c:catAx>
        <c:axId val="11573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0144"/>
        <c:crosses val="autoZero"/>
        <c:auto val="1"/>
        <c:lblAlgn val="ctr"/>
        <c:lblOffset val="100"/>
        <c:noMultiLvlLbl val="0"/>
      </c:catAx>
      <c:valAx>
        <c:axId val="115733014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CloneDetecLayerwise!$G$37:$G$49</c:f>
              <c:numCache>
                <c:formatCode>General</c:formatCode>
                <c:ptCount val="13"/>
                <c:pt idx="0">
                  <c:v>0</c:v>
                </c:pt>
                <c:pt idx="1">
                  <c:v>0.72373500000000002</c:v>
                </c:pt>
                <c:pt idx="2">
                  <c:v>0.74014400000000002</c:v>
                </c:pt>
                <c:pt idx="3">
                  <c:v>0.74845899999999999</c:v>
                </c:pt>
                <c:pt idx="4">
                  <c:v>0.74074099999999998</c:v>
                </c:pt>
                <c:pt idx="5">
                  <c:v>0.74924100000000005</c:v>
                </c:pt>
                <c:pt idx="6">
                  <c:v>0.76852900000000002</c:v>
                </c:pt>
                <c:pt idx="7">
                  <c:v>0.77243099999999998</c:v>
                </c:pt>
                <c:pt idx="8">
                  <c:v>0.77239899999999995</c:v>
                </c:pt>
                <c:pt idx="9">
                  <c:v>0.80638200000000004</c:v>
                </c:pt>
                <c:pt idx="10">
                  <c:v>0.82445199999999996</c:v>
                </c:pt>
                <c:pt idx="11">
                  <c:v>0.81901800000000002</c:v>
                </c:pt>
                <c:pt idx="12">
                  <c:v>0.81870399999999999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9-2441-B9E9-44386A146A62}"/>
            </c:ext>
          </c:extLst>
        </c:ser>
        <c:ser>
          <c:idx val="2"/>
          <c:order val="1"/>
          <c:tx>
            <c:strRef>
              <c:f>CloneDetecLayerwise!$H$36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CloneDetecLayerwise!$H$37:$H$49</c:f>
              <c:numCache>
                <c:formatCode>General</c:formatCode>
                <c:ptCount val="13"/>
                <c:pt idx="0">
                  <c:v>0</c:v>
                </c:pt>
                <c:pt idx="1">
                  <c:v>0.73725099999999999</c:v>
                </c:pt>
                <c:pt idx="2">
                  <c:v>0.78292700000000004</c:v>
                </c:pt>
                <c:pt idx="3">
                  <c:v>0.78676100000000004</c:v>
                </c:pt>
                <c:pt idx="4">
                  <c:v>0.79497300000000004</c:v>
                </c:pt>
                <c:pt idx="5">
                  <c:v>0.80255600000000005</c:v>
                </c:pt>
                <c:pt idx="6">
                  <c:v>0.81109799999999999</c:v>
                </c:pt>
                <c:pt idx="7">
                  <c:v>0.81226100000000001</c:v>
                </c:pt>
                <c:pt idx="8">
                  <c:v>0.83114600000000005</c:v>
                </c:pt>
                <c:pt idx="9">
                  <c:v>0.83831100000000003</c:v>
                </c:pt>
                <c:pt idx="10">
                  <c:v>0.84065400000000001</c:v>
                </c:pt>
                <c:pt idx="11">
                  <c:v>0.82713000000000003</c:v>
                </c:pt>
                <c:pt idx="12">
                  <c:v>0.80716100000000002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9-2441-B9E9-44386A14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308080"/>
        <c:axId val="1165138864"/>
      </c:lineChart>
      <c:catAx>
        <c:axId val="12043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38864"/>
        <c:crosses val="autoZero"/>
        <c:auto val="1"/>
        <c:lblAlgn val="ctr"/>
        <c:lblOffset val="100"/>
        <c:noMultiLvlLbl val="0"/>
      </c:catAx>
      <c:valAx>
        <c:axId val="11651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3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CloneDetecLayerwise!$L$36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CloneDetecLayerwise!$L$37:$L$49</c:f>
              <c:numCache>
                <c:formatCode>General</c:formatCode>
                <c:ptCount val="13"/>
                <c:pt idx="0">
                  <c:v>0</c:v>
                </c:pt>
                <c:pt idx="1">
                  <c:v>0.76403399999999999</c:v>
                </c:pt>
                <c:pt idx="2">
                  <c:v>0.77798400000000001</c:v>
                </c:pt>
                <c:pt idx="3">
                  <c:v>0.75567200000000001</c:v>
                </c:pt>
                <c:pt idx="4">
                  <c:v>0.73997299999999999</c:v>
                </c:pt>
                <c:pt idx="5">
                  <c:v>0.80429600000000001</c:v>
                </c:pt>
                <c:pt idx="6">
                  <c:v>0.83361700000000005</c:v>
                </c:pt>
                <c:pt idx="7">
                  <c:v>0.80345100000000003</c:v>
                </c:pt>
                <c:pt idx="8">
                  <c:v>0.81792500000000001</c:v>
                </c:pt>
                <c:pt idx="9">
                  <c:v>0.82269199999999998</c:v>
                </c:pt>
                <c:pt idx="10">
                  <c:v>0.81311599999999995</c:v>
                </c:pt>
                <c:pt idx="11">
                  <c:v>0.81115700000000002</c:v>
                </c:pt>
                <c:pt idx="12">
                  <c:v>0.80003800000000003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F-7A4D-9FA6-2C24CA299819}"/>
            </c:ext>
          </c:extLst>
        </c:ser>
        <c:ser>
          <c:idx val="2"/>
          <c:order val="1"/>
          <c:tx>
            <c:strRef>
              <c:f>CloneDetecLayerwise!$M$36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CloneDetecLayerwise!$M$37:$M$49</c:f>
              <c:numCache>
                <c:formatCode>General</c:formatCode>
                <c:ptCount val="13"/>
                <c:pt idx="0">
                  <c:v>0</c:v>
                </c:pt>
                <c:pt idx="1">
                  <c:v>0.760988</c:v>
                </c:pt>
                <c:pt idx="2">
                  <c:v>0.68244000000000005</c:v>
                </c:pt>
                <c:pt idx="3">
                  <c:v>0.63009599999999999</c:v>
                </c:pt>
                <c:pt idx="4">
                  <c:v>0.602321</c:v>
                </c:pt>
                <c:pt idx="5">
                  <c:v>0.51061299999999998</c:v>
                </c:pt>
                <c:pt idx="6">
                  <c:v>0.83428199999999997</c:v>
                </c:pt>
                <c:pt idx="7">
                  <c:v>0.73528800000000005</c:v>
                </c:pt>
                <c:pt idx="8">
                  <c:v>0.73614999999999997</c:v>
                </c:pt>
                <c:pt idx="9">
                  <c:v>0.77739499999999995</c:v>
                </c:pt>
                <c:pt idx="10">
                  <c:v>0.77222100000000005</c:v>
                </c:pt>
                <c:pt idx="11">
                  <c:v>0.73933599999999999</c:v>
                </c:pt>
                <c:pt idx="12">
                  <c:v>0.814998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F-7A4D-9FA6-2C24CA29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181904"/>
        <c:axId val="1162182288"/>
      </c:lineChart>
      <c:catAx>
        <c:axId val="11621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2288"/>
        <c:crosses val="autoZero"/>
        <c:auto val="1"/>
        <c:lblAlgn val="ctr"/>
        <c:lblOffset val="100"/>
        <c:noMultiLvlLbl val="0"/>
      </c:catAx>
      <c:valAx>
        <c:axId val="11621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CodeSearchLayerwise!$B$2:$B$14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4-5C45-B021-500C7064FEF5}"/>
            </c:ext>
          </c:extLst>
        </c:ser>
        <c:ser>
          <c:idx val="2"/>
          <c:order val="1"/>
          <c:tx>
            <c:strRef>
              <c:f>CodeSearchLayerwise!$C$1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CodeSearchLayerwise!$C$2:$C$14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4-5C45-B021-500C7064F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362111"/>
        <c:axId val="1336701151"/>
      </c:lineChart>
      <c:catAx>
        <c:axId val="133636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01151"/>
        <c:crosses val="autoZero"/>
        <c:auto val="1"/>
        <c:lblAlgn val="ctr"/>
        <c:lblOffset val="100"/>
        <c:noMultiLvlLbl val="0"/>
      </c:catAx>
      <c:valAx>
        <c:axId val="13367011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6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CodeSearchLayerwise!$G$2:$G$14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F-A14E-BEAB-25AAA6FE24A5}"/>
            </c:ext>
          </c:extLst>
        </c:ser>
        <c:ser>
          <c:idx val="2"/>
          <c:order val="1"/>
          <c:tx>
            <c:strRef>
              <c:f>CodeSearchLayerwise!$H$1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CodeSearchLayerwise!$H$2:$H$14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8F-A14E-BEAB-25AAA6FE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319279"/>
        <c:axId val="1335857407"/>
      </c:lineChart>
      <c:catAx>
        <c:axId val="20153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57407"/>
        <c:crosses val="autoZero"/>
        <c:auto val="1"/>
        <c:lblAlgn val="ctr"/>
        <c:lblOffset val="100"/>
        <c:noMultiLvlLbl val="0"/>
      </c:catAx>
      <c:valAx>
        <c:axId val="133585740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1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CodeSearchLayerwise!$L$2:$L$14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0-6148-AA50-9B6D22B8B79A}"/>
            </c:ext>
          </c:extLst>
        </c:ser>
        <c:ser>
          <c:idx val="2"/>
          <c:order val="1"/>
          <c:tx>
            <c:strRef>
              <c:f>CodeSearchLayerwise!$M$1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CodeSearchLayerwise!$M$2:$M$14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0-6148-AA50-9B6D22B8B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230703"/>
        <c:axId val="1333281183"/>
      </c:lineChart>
      <c:catAx>
        <c:axId val="13332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81183"/>
        <c:crosses val="autoZero"/>
        <c:auto val="1"/>
        <c:lblAlgn val="ctr"/>
        <c:lblOffset val="100"/>
        <c:noMultiLvlLbl val="0"/>
      </c:catAx>
      <c:valAx>
        <c:axId val="133328118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CodeSearchLayerwise!$B$35:$B$47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0.48178799999999999</c:v>
                </c:pt>
                <c:pt idx="2">
                  <c:v>0.46854299999999999</c:v>
                </c:pt>
                <c:pt idx="3">
                  <c:v>0.509934</c:v>
                </c:pt>
                <c:pt idx="4">
                  <c:v>0.53145699999999996</c:v>
                </c:pt>
                <c:pt idx="5">
                  <c:v>0.485099</c:v>
                </c:pt>
                <c:pt idx="6">
                  <c:v>0.50662300000000005</c:v>
                </c:pt>
                <c:pt idx="7">
                  <c:v>0.53476800000000002</c:v>
                </c:pt>
                <c:pt idx="8">
                  <c:v>0.51655600000000002</c:v>
                </c:pt>
                <c:pt idx="9">
                  <c:v>0.52980099999999997</c:v>
                </c:pt>
                <c:pt idx="10">
                  <c:v>0.528146</c:v>
                </c:pt>
                <c:pt idx="11">
                  <c:v>0.51490100000000005</c:v>
                </c:pt>
                <c:pt idx="12">
                  <c:v>0.490066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4-6C41-9D65-6704B7C28C66}"/>
            </c:ext>
          </c:extLst>
        </c:ser>
        <c:ser>
          <c:idx val="2"/>
          <c:order val="1"/>
          <c:tx>
            <c:strRef>
              <c:f>CodeSearchLayerwise!$C$34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CodeSearchLayerwise!$C$35:$C$47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0.495033</c:v>
                </c:pt>
                <c:pt idx="2">
                  <c:v>0.47847699999999999</c:v>
                </c:pt>
                <c:pt idx="3">
                  <c:v>0.48841099999999998</c:v>
                </c:pt>
                <c:pt idx="4">
                  <c:v>0.47847699999999999</c:v>
                </c:pt>
                <c:pt idx="5">
                  <c:v>0.48178799999999999</c:v>
                </c:pt>
                <c:pt idx="6">
                  <c:v>0.50165599999999999</c:v>
                </c:pt>
                <c:pt idx="7">
                  <c:v>0.51324499999999995</c:v>
                </c:pt>
                <c:pt idx="8">
                  <c:v>0.50662300000000005</c:v>
                </c:pt>
                <c:pt idx="9">
                  <c:v>0.51655600000000002</c:v>
                </c:pt>
                <c:pt idx="10">
                  <c:v>0.51158899999999996</c:v>
                </c:pt>
                <c:pt idx="11">
                  <c:v>0.51158899999999996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B4-6C41-9D65-6704B7C2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052559"/>
        <c:axId val="2013778255"/>
      </c:lineChart>
      <c:catAx>
        <c:axId val="201405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78255"/>
        <c:crosses val="autoZero"/>
        <c:auto val="1"/>
        <c:lblAlgn val="ctr"/>
        <c:lblOffset val="100"/>
        <c:noMultiLvlLbl val="0"/>
      </c:catAx>
      <c:valAx>
        <c:axId val="201377825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5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CodeSearchLayerwise!$G$35:$G$47</c:f>
              <c:numCache>
                <c:formatCode>General</c:formatCode>
                <c:ptCount val="13"/>
                <c:pt idx="0">
                  <c:v>0.48178799999999999</c:v>
                </c:pt>
                <c:pt idx="1">
                  <c:v>0.48178799999999999</c:v>
                </c:pt>
                <c:pt idx="2">
                  <c:v>0.485099</c:v>
                </c:pt>
                <c:pt idx="3">
                  <c:v>0.48178799999999999</c:v>
                </c:pt>
                <c:pt idx="4">
                  <c:v>0.480132</c:v>
                </c:pt>
                <c:pt idx="5">
                  <c:v>0.480132</c:v>
                </c:pt>
                <c:pt idx="6">
                  <c:v>0.47847699999999999</c:v>
                </c:pt>
                <c:pt idx="7">
                  <c:v>0.485099</c:v>
                </c:pt>
                <c:pt idx="8">
                  <c:v>0.47847699999999999</c:v>
                </c:pt>
                <c:pt idx="9">
                  <c:v>0.485099</c:v>
                </c:pt>
                <c:pt idx="10">
                  <c:v>0.47847699999999999</c:v>
                </c:pt>
                <c:pt idx="11">
                  <c:v>0.48344399999999998</c:v>
                </c:pt>
                <c:pt idx="12">
                  <c:v>0.471854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5-2249-9D51-664BC6AEEB9E}"/>
            </c:ext>
          </c:extLst>
        </c:ser>
        <c:ser>
          <c:idx val="2"/>
          <c:order val="1"/>
          <c:tx>
            <c:strRef>
              <c:f>CodeSearchLayerwise!$H$34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CodeSearchLayerwise!$H$35:$H$47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0.47516599999999998</c:v>
                </c:pt>
                <c:pt idx="2">
                  <c:v>0.48178799999999999</c:v>
                </c:pt>
                <c:pt idx="3">
                  <c:v>0.48178799999999999</c:v>
                </c:pt>
                <c:pt idx="4">
                  <c:v>0.48178799999999999</c:v>
                </c:pt>
                <c:pt idx="5">
                  <c:v>0.48178799999999999</c:v>
                </c:pt>
                <c:pt idx="6">
                  <c:v>0.48178799999999999</c:v>
                </c:pt>
                <c:pt idx="7">
                  <c:v>0.48178799999999999</c:v>
                </c:pt>
                <c:pt idx="8">
                  <c:v>0.48178799999999999</c:v>
                </c:pt>
                <c:pt idx="9">
                  <c:v>0.48344399999999998</c:v>
                </c:pt>
                <c:pt idx="10">
                  <c:v>0.485099</c:v>
                </c:pt>
                <c:pt idx="11">
                  <c:v>0.485099</c:v>
                </c:pt>
                <c:pt idx="12">
                  <c:v>0.485099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5-2249-9D51-664BC6AEE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916831"/>
        <c:axId val="1336766751"/>
      </c:lineChart>
      <c:catAx>
        <c:axId val="133691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66751"/>
        <c:crosses val="autoZero"/>
        <c:auto val="1"/>
        <c:lblAlgn val="ctr"/>
        <c:lblOffset val="100"/>
        <c:noMultiLvlLbl val="0"/>
      </c:catAx>
      <c:valAx>
        <c:axId val="13367667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91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CodeSearchLayerwise!$L$35:$L$47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0.52317899999999995</c:v>
                </c:pt>
                <c:pt idx="2">
                  <c:v>0.48344399999999998</c:v>
                </c:pt>
                <c:pt idx="3">
                  <c:v>0.490066</c:v>
                </c:pt>
                <c:pt idx="4">
                  <c:v>0.50662300000000005</c:v>
                </c:pt>
                <c:pt idx="5">
                  <c:v>0.509934</c:v>
                </c:pt>
                <c:pt idx="6">
                  <c:v>0.51158899999999996</c:v>
                </c:pt>
                <c:pt idx="7">
                  <c:v>0.51821200000000001</c:v>
                </c:pt>
                <c:pt idx="8">
                  <c:v>0.50496700000000005</c:v>
                </c:pt>
                <c:pt idx="9">
                  <c:v>0.47516599999999998</c:v>
                </c:pt>
                <c:pt idx="10">
                  <c:v>0.45198700000000003</c:v>
                </c:pt>
                <c:pt idx="11">
                  <c:v>0.480132</c:v>
                </c:pt>
                <c:pt idx="12">
                  <c:v>0.47350999999999999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E-744B-9FC8-F02B1EE9F4D8}"/>
            </c:ext>
          </c:extLst>
        </c:ser>
        <c:ser>
          <c:idx val="2"/>
          <c:order val="1"/>
          <c:tx>
            <c:strRef>
              <c:f>CodeSearchLayerwise!$M$34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CodeSearchLayerwise!$M$35:$M$47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0.51324499999999995</c:v>
                </c:pt>
                <c:pt idx="3">
                  <c:v>0.480132</c:v>
                </c:pt>
                <c:pt idx="4">
                  <c:v>0.490066</c:v>
                </c:pt>
                <c:pt idx="5">
                  <c:v>0.49337700000000001</c:v>
                </c:pt>
                <c:pt idx="6">
                  <c:v>0.49834400000000001</c:v>
                </c:pt>
                <c:pt idx="7">
                  <c:v>0.51158899999999996</c:v>
                </c:pt>
                <c:pt idx="8">
                  <c:v>0.49834400000000001</c:v>
                </c:pt>
                <c:pt idx="9">
                  <c:v>0.50827800000000001</c:v>
                </c:pt>
                <c:pt idx="10">
                  <c:v>0.49172199999999999</c:v>
                </c:pt>
                <c:pt idx="11">
                  <c:v>0.471854</c:v>
                </c:pt>
                <c:pt idx="12">
                  <c:v>0.49172199999999999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6E-744B-9FC8-F02B1EE9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66623"/>
        <c:axId val="1341006463"/>
      </c:lineChart>
      <c:catAx>
        <c:axId val="133756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06463"/>
        <c:crosses val="autoZero"/>
        <c:auto val="1"/>
        <c:lblAlgn val="ctr"/>
        <c:lblOffset val="100"/>
        <c:noMultiLvlLbl val="0"/>
      </c:catAx>
      <c:valAx>
        <c:axId val="1341006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6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DefDectLayerwise!$B$2:$B$14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6-624C-9D12-9468851183BE}"/>
            </c:ext>
          </c:extLst>
        </c:ser>
        <c:ser>
          <c:idx val="2"/>
          <c:order val="1"/>
          <c:tx>
            <c:strRef>
              <c:f>DefDectLayerwise!$C$1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DefDectLayerwise!$C$2:$C$14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6-624C-9D12-946885118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478415"/>
        <c:axId val="308094287"/>
      </c:lineChart>
      <c:catAx>
        <c:axId val="75247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94287"/>
        <c:crosses val="autoZero"/>
        <c:auto val="1"/>
        <c:lblAlgn val="ctr"/>
        <c:lblOffset val="100"/>
        <c:noMultiLvlLbl val="0"/>
      </c:catAx>
      <c:valAx>
        <c:axId val="308094287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7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DefDectLayerwise!$G$2:$G$14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6-ED42-9C9B-C9AE0F826D80}"/>
            </c:ext>
          </c:extLst>
        </c:ser>
        <c:ser>
          <c:idx val="2"/>
          <c:order val="1"/>
          <c:tx>
            <c:strRef>
              <c:f>DefDectLayerwise!$H$1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DefDectLayerwise!$H$2:$H$14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6-ED42-9C9B-C9AE0F826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521695"/>
        <c:axId val="308222175"/>
      </c:lineChart>
      <c:catAx>
        <c:axId val="30752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22175"/>
        <c:crosses val="autoZero"/>
        <c:auto val="1"/>
        <c:lblAlgn val="ctr"/>
        <c:lblOffset val="100"/>
        <c:noMultiLvlLbl val="0"/>
      </c:catAx>
      <c:valAx>
        <c:axId val="30822217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DefDectLayerwise!$L$2:$L$14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2-2449-855D-EAB1BB8A31F7}"/>
            </c:ext>
          </c:extLst>
        </c:ser>
        <c:ser>
          <c:idx val="2"/>
          <c:order val="1"/>
          <c:tx>
            <c:strRef>
              <c:f>DefDectLayerwise!$M$1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DefDectLayerwise!$M$2:$M$14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72-2449-855D-EAB1BB8A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867519"/>
        <c:axId val="299150495"/>
      </c:lineChart>
      <c:catAx>
        <c:axId val="2988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50495"/>
        <c:crosses val="autoZero"/>
        <c:auto val="1"/>
        <c:lblAlgn val="ctr"/>
        <c:lblOffset val="100"/>
        <c:noMultiLvlLbl val="0"/>
      </c:catAx>
      <c:valAx>
        <c:axId val="29915049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DefDectLayerwise!$B$32:$B$44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0.57064400000000004</c:v>
                </c:pt>
                <c:pt idx="2">
                  <c:v>0.58382100000000003</c:v>
                </c:pt>
                <c:pt idx="3">
                  <c:v>0.60029299999999997</c:v>
                </c:pt>
                <c:pt idx="4">
                  <c:v>0.60065900000000005</c:v>
                </c:pt>
                <c:pt idx="5">
                  <c:v>0.61127399999999998</c:v>
                </c:pt>
                <c:pt idx="6">
                  <c:v>0.60980999999999996</c:v>
                </c:pt>
                <c:pt idx="7">
                  <c:v>0.62335300000000005</c:v>
                </c:pt>
                <c:pt idx="8">
                  <c:v>0.61127399999999998</c:v>
                </c:pt>
                <c:pt idx="9">
                  <c:v>0.60944399999999999</c:v>
                </c:pt>
                <c:pt idx="10">
                  <c:v>0.61712999999999996</c:v>
                </c:pt>
                <c:pt idx="11">
                  <c:v>0.62811099999999997</c:v>
                </c:pt>
                <c:pt idx="12">
                  <c:v>0.62554900000000002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2-7443-80DC-B5770DBAD1D0}"/>
            </c:ext>
          </c:extLst>
        </c:ser>
        <c:ser>
          <c:idx val="2"/>
          <c:order val="1"/>
          <c:tx>
            <c:strRef>
              <c:f>DefDectLayerwise!$C$31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DefDectLayerwise!$C$32:$C$44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0.57796499999999995</c:v>
                </c:pt>
                <c:pt idx="3">
                  <c:v>0.59516800000000003</c:v>
                </c:pt>
                <c:pt idx="4">
                  <c:v>0.58565199999999995</c:v>
                </c:pt>
                <c:pt idx="5">
                  <c:v>0.59882899999999994</c:v>
                </c:pt>
                <c:pt idx="6">
                  <c:v>0.59626599999999996</c:v>
                </c:pt>
                <c:pt idx="7">
                  <c:v>0.59370400000000001</c:v>
                </c:pt>
                <c:pt idx="8">
                  <c:v>0.58821400000000001</c:v>
                </c:pt>
                <c:pt idx="9">
                  <c:v>0.59846299999999997</c:v>
                </c:pt>
                <c:pt idx="10">
                  <c:v>0.60212299999999996</c:v>
                </c:pt>
                <c:pt idx="11">
                  <c:v>0.61127399999999998</c:v>
                </c:pt>
                <c:pt idx="12">
                  <c:v>0.614568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2-7443-80DC-B5770DBA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997760"/>
        <c:axId val="887166736"/>
      </c:lineChart>
      <c:catAx>
        <c:axId val="88799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66736"/>
        <c:crosses val="autoZero"/>
        <c:auto val="1"/>
        <c:lblAlgn val="ctr"/>
        <c:lblOffset val="100"/>
        <c:noMultiLvlLbl val="0"/>
      </c:catAx>
      <c:valAx>
        <c:axId val="887166736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DefDectLayerwise!$G$32:$G$44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0.55234300000000003</c:v>
                </c:pt>
                <c:pt idx="2">
                  <c:v>0.58235700000000001</c:v>
                </c:pt>
                <c:pt idx="3">
                  <c:v>0.57796499999999995</c:v>
                </c:pt>
                <c:pt idx="4">
                  <c:v>0.56039499999999998</c:v>
                </c:pt>
                <c:pt idx="5">
                  <c:v>0.56698400000000004</c:v>
                </c:pt>
                <c:pt idx="6">
                  <c:v>0.58674999999999999</c:v>
                </c:pt>
                <c:pt idx="7">
                  <c:v>0.571376</c:v>
                </c:pt>
                <c:pt idx="8">
                  <c:v>0.59297200000000005</c:v>
                </c:pt>
                <c:pt idx="9">
                  <c:v>0.59443599999999996</c:v>
                </c:pt>
                <c:pt idx="10">
                  <c:v>0.59406999999999999</c:v>
                </c:pt>
                <c:pt idx="11">
                  <c:v>0.60212299999999996</c:v>
                </c:pt>
                <c:pt idx="12">
                  <c:v>0.618228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1C49-AB1D-D243169B70F5}"/>
            </c:ext>
          </c:extLst>
        </c:ser>
        <c:ser>
          <c:idx val="2"/>
          <c:order val="1"/>
          <c:tx>
            <c:strRef>
              <c:f>DefDectLayerwise!$H$31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DefDectLayerwise!$H$32:$H$44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0.53916500000000001</c:v>
                </c:pt>
                <c:pt idx="2">
                  <c:v>0.53074699999999997</c:v>
                </c:pt>
                <c:pt idx="3">
                  <c:v>0.554539</c:v>
                </c:pt>
                <c:pt idx="4">
                  <c:v>0.439971</c:v>
                </c:pt>
                <c:pt idx="5">
                  <c:v>0.43447999999999998</c:v>
                </c:pt>
                <c:pt idx="6">
                  <c:v>0.43447999999999998</c:v>
                </c:pt>
                <c:pt idx="7">
                  <c:v>0.58345499999999995</c:v>
                </c:pt>
                <c:pt idx="8">
                  <c:v>0.60139100000000001</c:v>
                </c:pt>
                <c:pt idx="9">
                  <c:v>0.44289899999999999</c:v>
                </c:pt>
                <c:pt idx="10">
                  <c:v>0.62115699999999996</c:v>
                </c:pt>
                <c:pt idx="11">
                  <c:v>0.46486100000000002</c:v>
                </c:pt>
                <c:pt idx="12">
                  <c:v>0.612738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6-1C49-AB1D-D243169B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98543"/>
        <c:axId val="1165704288"/>
      </c:lineChart>
      <c:catAx>
        <c:axId val="8359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4288"/>
        <c:crosses val="autoZero"/>
        <c:auto val="1"/>
        <c:lblAlgn val="ctr"/>
        <c:lblOffset val="100"/>
        <c:noMultiLvlLbl val="0"/>
      </c:catAx>
      <c:valAx>
        <c:axId val="1165704288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DefDectLayerwise!$L$32:$L$44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0.57686700000000002</c:v>
                </c:pt>
                <c:pt idx="2">
                  <c:v>0.58089299999999999</c:v>
                </c:pt>
                <c:pt idx="3">
                  <c:v>0.55161099999999996</c:v>
                </c:pt>
                <c:pt idx="4">
                  <c:v>0.556369</c:v>
                </c:pt>
                <c:pt idx="5">
                  <c:v>0.58455299999999999</c:v>
                </c:pt>
                <c:pt idx="6">
                  <c:v>0.60212299999999996</c:v>
                </c:pt>
                <c:pt idx="7">
                  <c:v>0.59297200000000005</c:v>
                </c:pt>
                <c:pt idx="8">
                  <c:v>0.614568</c:v>
                </c:pt>
                <c:pt idx="9">
                  <c:v>0.61237200000000003</c:v>
                </c:pt>
                <c:pt idx="10">
                  <c:v>0.63945799999999997</c:v>
                </c:pt>
                <c:pt idx="11">
                  <c:v>0.631772</c:v>
                </c:pt>
                <c:pt idx="12">
                  <c:v>0.64421700000000004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E-DC44-9CBC-1128A29564DB}"/>
            </c:ext>
          </c:extLst>
        </c:ser>
        <c:ser>
          <c:idx val="2"/>
          <c:order val="1"/>
          <c:tx>
            <c:strRef>
              <c:f>DefDectLayerwise!$M$31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DefDectLayerwise!$M$32:$M$44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0.57357199999999997</c:v>
                </c:pt>
                <c:pt idx="2">
                  <c:v>0.57686700000000002</c:v>
                </c:pt>
                <c:pt idx="3">
                  <c:v>0.55307499999999998</c:v>
                </c:pt>
                <c:pt idx="4">
                  <c:v>0.569546</c:v>
                </c:pt>
                <c:pt idx="5">
                  <c:v>0.470717</c:v>
                </c:pt>
                <c:pt idx="6">
                  <c:v>0.453148</c:v>
                </c:pt>
                <c:pt idx="7">
                  <c:v>0.45497799999999999</c:v>
                </c:pt>
                <c:pt idx="8">
                  <c:v>0.51573899999999995</c:v>
                </c:pt>
                <c:pt idx="9">
                  <c:v>0.51939999999999997</c:v>
                </c:pt>
                <c:pt idx="10">
                  <c:v>0.49194700000000002</c:v>
                </c:pt>
                <c:pt idx="11">
                  <c:v>0.50073199999999995</c:v>
                </c:pt>
                <c:pt idx="12">
                  <c:v>0.51390899999999995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5E-DC44-9CBC-1128A2956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415152"/>
        <c:axId val="1201754864"/>
      </c:lineChart>
      <c:catAx>
        <c:axId val="115541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54864"/>
        <c:crosses val="autoZero"/>
        <c:auto val="1"/>
        <c:lblAlgn val="ctr"/>
        <c:lblOffset val="100"/>
        <c:noMultiLvlLbl val="0"/>
      </c:catAx>
      <c:valAx>
        <c:axId val="120175486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1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DefDectLayerwise!$B$61:$B$73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0.58931199999999995</c:v>
                </c:pt>
                <c:pt idx="2">
                  <c:v>0.60907800000000001</c:v>
                </c:pt>
                <c:pt idx="3">
                  <c:v>0.63030699999999995</c:v>
                </c:pt>
                <c:pt idx="4">
                  <c:v>0.60322100000000001</c:v>
                </c:pt>
                <c:pt idx="5">
                  <c:v>0.614568</c:v>
                </c:pt>
                <c:pt idx="6">
                  <c:v>0.61603200000000002</c:v>
                </c:pt>
                <c:pt idx="7">
                  <c:v>0.61676399999999998</c:v>
                </c:pt>
                <c:pt idx="8">
                  <c:v>0.625915</c:v>
                </c:pt>
                <c:pt idx="9">
                  <c:v>0.61969300000000005</c:v>
                </c:pt>
                <c:pt idx="10">
                  <c:v>0.61749600000000004</c:v>
                </c:pt>
                <c:pt idx="11">
                  <c:v>0.633602</c:v>
                </c:pt>
                <c:pt idx="12">
                  <c:v>0.65080499999999997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16-D548-BC93-570DF66ABC46}"/>
            </c:ext>
          </c:extLst>
        </c:ser>
        <c:ser>
          <c:idx val="2"/>
          <c:order val="1"/>
          <c:tx>
            <c:strRef>
              <c:f>DefDectLayerwise!$C$60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DefDectLayerwise!$C$61:$C$73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0.58748199999999995</c:v>
                </c:pt>
                <c:pt idx="2">
                  <c:v>0.60724699999999998</c:v>
                </c:pt>
                <c:pt idx="3">
                  <c:v>0.620425</c:v>
                </c:pt>
                <c:pt idx="4">
                  <c:v>0.60468500000000003</c:v>
                </c:pt>
                <c:pt idx="5">
                  <c:v>0.58199100000000004</c:v>
                </c:pt>
                <c:pt idx="6">
                  <c:v>0.47327999999999998</c:v>
                </c:pt>
                <c:pt idx="7">
                  <c:v>0.46486100000000002</c:v>
                </c:pt>
                <c:pt idx="8">
                  <c:v>0.51098100000000002</c:v>
                </c:pt>
                <c:pt idx="9">
                  <c:v>0.53623699999999996</c:v>
                </c:pt>
                <c:pt idx="10">
                  <c:v>0.61712999999999996</c:v>
                </c:pt>
                <c:pt idx="11">
                  <c:v>0.59223999999999999</c:v>
                </c:pt>
                <c:pt idx="12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16-D548-BC93-570DF66AB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22352"/>
        <c:axId val="1165423984"/>
      </c:lineChart>
      <c:catAx>
        <c:axId val="116542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3984"/>
        <c:crosses val="autoZero"/>
        <c:auto val="1"/>
        <c:lblAlgn val="ctr"/>
        <c:lblOffset val="100"/>
        <c:noMultiLvlLbl val="0"/>
      </c:catAx>
      <c:valAx>
        <c:axId val="116542398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DefDectLayerwise!$G$61:$G$73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0.54758399999999996</c:v>
                </c:pt>
                <c:pt idx="3">
                  <c:v>0.53330900000000003</c:v>
                </c:pt>
                <c:pt idx="4">
                  <c:v>0.55783300000000002</c:v>
                </c:pt>
                <c:pt idx="5">
                  <c:v>0.56259199999999998</c:v>
                </c:pt>
                <c:pt idx="6">
                  <c:v>0.57833100000000004</c:v>
                </c:pt>
                <c:pt idx="7">
                  <c:v>0.57393899999999998</c:v>
                </c:pt>
                <c:pt idx="8">
                  <c:v>0.57869700000000002</c:v>
                </c:pt>
                <c:pt idx="9">
                  <c:v>0.57284000000000002</c:v>
                </c:pt>
                <c:pt idx="10">
                  <c:v>0.58601800000000004</c:v>
                </c:pt>
                <c:pt idx="11">
                  <c:v>0.57576899999999998</c:v>
                </c:pt>
                <c:pt idx="12">
                  <c:v>0.64055600000000001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2-BD47-8BA7-71B1D2735D67}"/>
            </c:ext>
          </c:extLst>
        </c:ser>
        <c:ser>
          <c:idx val="2"/>
          <c:order val="1"/>
          <c:tx>
            <c:strRef>
              <c:f>DefDectLayerwise!$H$60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DefDectLayerwise!$H$61:$H$73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0.56295799999999996</c:v>
                </c:pt>
                <c:pt idx="2">
                  <c:v>0.52928299999999995</c:v>
                </c:pt>
                <c:pt idx="3">
                  <c:v>0.54904799999999998</c:v>
                </c:pt>
                <c:pt idx="4">
                  <c:v>0.52964900000000004</c:v>
                </c:pt>
                <c:pt idx="5">
                  <c:v>0.46559299999999998</c:v>
                </c:pt>
                <c:pt idx="6">
                  <c:v>0.58821400000000001</c:v>
                </c:pt>
                <c:pt idx="7">
                  <c:v>0.58857999999999999</c:v>
                </c:pt>
                <c:pt idx="8">
                  <c:v>0.61420200000000003</c:v>
                </c:pt>
                <c:pt idx="9">
                  <c:v>0.60614900000000005</c:v>
                </c:pt>
                <c:pt idx="10">
                  <c:v>0.61603200000000002</c:v>
                </c:pt>
                <c:pt idx="11">
                  <c:v>0.59919500000000003</c:v>
                </c:pt>
                <c:pt idx="12">
                  <c:v>0.59260599999999997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2-BD47-8BA7-71B1D2735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146800"/>
        <c:axId val="1164552080"/>
      </c:lineChart>
      <c:catAx>
        <c:axId val="11551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52080"/>
        <c:crosses val="autoZero"/>
        <c:auto val="1"/>
        <c:lblAlgn val="ctr"/>
        <c:lblOffset val="100"/>
        <c:noMultiLvlLbl val="0"/>
      </c:catAx>
      <c:valAx>
        <c:axId val="116455208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DefDectLayerwise!$L$61:$L$73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0.56076099999999995</c:v>
                </c:pt>
                <c:pt idx="2">
                  <c:v>0.57430499999999995</c:v>
                </c:pt>
                <c:pt idx="3">
                  <c:v>0.58162499999999995</c:v>
                </c:pt>
                <c:pt idx="4">
                  <c:v>0.58565199999999995</c:v>
                </c:pt>
                <c:pt idx="5">
                  <c:v>0.57796499999999995</c:v>
                </c:pt>
                <c:pt idx="6">
                  <c:v>0.57357199999999997</c:v>
                </c:pt>
                <c:pt idx="7">
                  <c:v>0.57686700000000002</c:v>
                </c:pt>
                <c:pt idx="8">
                  <c:v>0.577233</c:v>
                </c:pt>
                <c:pt idx="9">
                  <c:v>0.57686700000000002</c:v>
                </c:pt>
                <c:pt idx="10">
                  <c:v>0.57430499999999995</c:v>
                </c:pt>
                <c:pt idx="11">
                  <c:v>0.57613499999999995</c:v>
                </c:pt>
                <c:pt idx="12">
                  <c:v>0.57576899999999998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A-B14F-B7D4-6A9AD25B059A}"/>
            </c:ext>
          </c:extLst>
        </c:ser>
        <c:ser>
          <c:idx val="2"/>
          <c:order val="1"/>
          <c:tx>
            <c:strRef>
              <c:f>DefDectLayerwise!$M$60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DefDectLayerwise!$M$61:$M$73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0.56698400000000004</c:v>
                </c:pt>
                <c:pt idx="2">
                  <c:v>0.57430499999999995</c:v>
                </c:pt>
                <c:pt idx="3">
                  <c:v>0.57979499999999995</c:v>
                </c:pt>
                <c:pt idx="4">
                  <c:v>0.571376</c:v>
                </c:pt>
                <c:pt idx="5">
                  <c:v>0.57906299999999999</c:v>
                </c:pt>
                <c:pt idx="6">
                  <c:v>0.57210799999999995</c:v>
                </c:pt>
                <c:pt idx="7">
                  <c:v>0.56625199999999998</c:v>
                </c:pt>
                <c:pt idx="8">
                  <c:v>0.57650100000000004</c:v>
                </c:pt>
                <c:pt idx="9">
                  <c:v>0.57503700000000002</c:v>
                </c:pt>
                <c:pt idx="10">
                  <c:v>0.57467100000000004</c:v>
                </c:pt>
                <c:pt idx="11">
                  <c:v>0.56625199999999998</c:v>
                </c:pt>
                <c:pt idx="12">
                  <c:v>0.57284000000000002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A-B14F-B7D4-6A9AD25B0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187680"/>
        <c:axId val="83206463"/>
      </c:lineChart>
      <c:catAx>
        <c:axId val="12041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06463"/>
        <c:crosses val="autoZero"/>
        <c:auto val="1"/>
        <c:lblAlgn val="ctr"/>
        <c:lblOffset val="100"/>
        <c:noMultiLvlLbl val="0"/>
      </c:catAx>
      <c:valAx>
        <c:axId val="83206463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18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DefDectLayerwise!$B$89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DefDectLayerwise!$B$90:$B$102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0.57101000000000002</c:v>
                </c:pt>
                <c:pt idx="2">
                  <c:v>0.56442199999999998</c:v>
                </c:pt>
                <c:pt idx="3">
                  <c:v>0.56552000000000002</c:v>
                </c:pt>
                <c:pt idx="4">
                  <c:v>0.57101000000000002</c:v>
                </c:pt>
                <c:pt idx="5">
                  <c:v>0.57869700000000002</c:v>
                </c:pt>
                <c:pt idx="6">
                  <c:v>0.569546</c:v>
                </c:pt>
                <c:pt idx="7">
                  <c:v>0.567716</c:v>
                </c:pt>
                <c:pt idx="8">
                  <c:v>0.56515400000000005</c:v>
                </c:pt>
                <c:pt idx="9">
                  <c:v>0.56552000000000002</c:v>
                </c:pt>
                <c:pt idx="10">
                  <c:v>0.56552000000000002</c:v>
                </c:pt>
                <c:pt idx="11">
                  <c:v>0.56552000000000002</c:v>
                </c:pt>
                <c:pt idx="12">
                  <c:v>0.56552000000000002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F-CA43-ABC4-D58202FDEC34}"/>
            </c:ext>
          </c:extLst>
        </c:ser>
        <c:ser>
          <c:idx val="2"/>
          <c:order val="1"/>
          <c:tx>
            <c:strRef>
              <c:f>DefDectLayerwise!$C$89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DefDectLayerwise!$C$90:$C$102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0.56698400000000004</c:v>
                </c:pt>
                <c:pt idx="3">
                  <c:v>0.565886</c:v>
                </c:pt>
                <c:pt idx="4">
                  <c:v>0.569546</c:v>
                </c:pt>
                <c:pt idx="5">
                  <c:v>0.57284000000000002</c:v>
                </c:pt>
                <c:pt idx="6">
                  <c:v>0.51281100000000002</c:v>
                </c:pt>
                <c:pt idx="7">
                  <c:v>0.51207899999999995</c:v>
                </c:pt>
                <c:pt idx="8">
                  <c:v>0.52562200000000003</c:v>
                </c:pt>
                <c:pt idx="9">
                  <c:v>0.488653</c:v>
                </c:pt>
                <c:pt idx="10">
                  <c:v>0.48243000000000003</c:v>
                </c:pt>
                <c:pt idx="11">
                  <c:v>0.48169800000000002</c:v>
                </c:pt>
                <c:pt idx="12">
                  <c:v>0.48389500000000002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F-CA43-ABC4-D58202FD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987088"/>
        <c:axId val="1206023280"/>
      </c:lineChart>
      <c:catAx>
        <c:axId val="12049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23280"/>
        <c:crosses val="autoZero"/>
        <c:auto val="1"/>
        <c:lblAlgn val="ctr"/>
        <c:lblOffset val="100"/>
        <c:noMultiLvlLbl val="0"/>
      </c:catAx>
      <c:valAx>
        <c:axId val="12060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15</xdr:row>
      <xdr:rowOff>12700</xdr:rowOff>
    </xdr:from>
    <xdr:to>
      <xdr:col>5</xdr:col>
      <xdr:colOff>495300</xdr:colOff>
      <xdr:row>29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19A444-DB06-8546-6006-24D7AEF51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69850</xdr:colOff>
      <xdr:row>15</xdr:row>
      <xdr:rowOff>25400</xdr:rowOff>
    </xdr:from>
    <xdr:to>
      <xdr:col>9</xdr:col>
      <xdr:colOff>120650</xdr:colOff>
      <xdr:row>27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4F2A9D-4DE9-9802-14C7-52AD8A17D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273050</xdr:colOff>
      <xdr:row>15</xdr:row>
      <xdr:rowOff>0</xdr:rowOff>
    </xdr:from>
    <xdr:to>
      <xdr:col>17</xdr:col>
      <xdr:colOff>717550</xdr:colOff>
      <xdr:row>29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981A60-1211-8D92-0A39-35C1E6664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196850</xdr:colOff>
      <xdr:row>48</xdr:row>
      <xdr:rowOff>101600</xdr:rowOff>
    </xdr:from>
    <xdr:to>
      <xdr:col>5</xdr:col>
      <xdr:colOff>463550</xdr:colOff>
      <xdr:row>62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FA48E50-40F8-AE9A-27E6-D375E17A2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565150</xdr:colOff>
      <xdr:row>48</xdr:row>
      <xdr:rowOff>76200</xdr:rowOff>
    </xdr:from>
    <xdr:to>
      <xdr:col>11</xdr:col>
      <xdr:colOff>336550</xdr:colOff>
      <xdr:row>62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0A1A8A-15E0-CCC6-8379-225F8E33D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196850</xdr:colOff>
      <xdr:row>48</xdr:row>
      <xdr:rowOff>25400</xdr:rowOff>
    </xdr:from>
    <xdr:to>
      <xdr:col>17</xdr:col>
      <xdr:colOff>641350</xdr:colOff>
      <xdr:row>62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DBA228-CB4A-F42A-569C-D4F71EF1E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742950</xdr:colOff>
      <xdr:row>80</xdr:row>
      <xdr:rowOff>101600</xdr:rowOff>
    </xdr:from>
    <xdr:to>
      <xdr:col>4</xdr:col>
      <xdr:colOff>107950</xdr:colOff>
      <xdr:row>92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3944C6C-5CB7-0651-2812-716236E14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558800</xdr:colOff>
      <xdr:row>79</xdr:row>
      <xdr:rowOff>165100</xdr:rowOff>
    </xdr:from>
    <xdr:to>
      <xdr:col>11</xdr:col>
      <xdr:colOff>330200</xdr:colOff>
      <xdr:row>94</xdr:row>
      <xdr:rowOff>50800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C4C83FE-AE94-1874-29DA-D186A4286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184150</xdr:colOff>
      <xdr:row>80</xdr:row>
      <xdr:rowOff>0</xdr:rowOff>
    </xdr:from>
    <xdr:to>
      <xdr:col>15</xdr:col>
      <xdr:colOff>527050</xdr:colOff>
      <xdr:row>92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D2A59AB-C002-B334-B37C-B36EDB0A0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400050</xdr:colOff>
      <xdr:row>112</xdr:row>
      <xdr:rowOff>114300</xdr:rowOff>
    </xdr:from>
    <xdr:to>
      <xdr:col>5</xdr:col>
      <xdr:colOff>311150</xdr:colOff>
      <xdr:row>127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C194DBA-8160-89F4-0064-03F15D0AC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374650</xdr:colOff>
      <xdr:row>112</xdr:row>
      <xdr:rowOff>76200</xdr:rowOff>
    </xdr:from>
    <xdr:to>
      <xdr:col>11</xdr:col>
      <xdr:colOff>146050</xdr:colOff>
      <xdr:row>126</xdr:row>
      <xdr:rowOff>152400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D9BEC2B-0759-E084-79F3-BB0F1C23C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234950</xdr:colOff>
      <xdr:row>112</xdr:row>
      <xdr:rowOff>12700</xdr:rowOff>
    </xdr:from>
    <xdr:to>
      <xdr:col>15</xdr:col>
      <xdr:colOff>577850</xdr:colOff>
      <xdr:row>124</xdr:row>
      <xdr:rowOff>12700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C88D2D4-C10F-28C0-2227-9985EEEA8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20</xdr:row>
      <xdr:rowOff>12700</xdr:rowOff>
    </xdr:from>
    <xdr:to>
      <xdr:col>3</xdr:col>
      <xdr:colOff>596900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91AE5-F2BF-9648-82B8-F15D153C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</xdr:colOff>
      <xdr:row>19</xdr:row>
      <xdr:rowOff>152400</xdr:rowOff>
    </xdr:from>
    <xdr:to>
      <xdr:col>8</xdr:col>
      <xdr:colOff>603250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6AF502-2DE6-B942-A48F-F11A08D0B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819150</xdr:colOff>
      <xdr:row>18</xdr:row>
      <xdr:rowOff>76200</xdr:rowOff>
    </xdr:from>
    <xdr:to>
      <xdr:col>13</xdr:col>
      <xdr:colOff>514350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1C114-EB6B-0844-982C-1D96A7E0C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184150</xdr:colOff>
      <xdr:row>51</xdr:row>
      <xdr:rowOff>88900</xdr:rowOff>
    </xdr:from>
    <xdr:to>
      <xdr:col>3</xdr:col>
      <xdr:colOff>755650</xdr:colOff>
      <xdr:row>63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756BA9-0984-014B-942E-3664C5D68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654050</xdr:colOff>
      <xdr:row>51</xdr:row>
      <xdr:rowOff>88900</xdr:rowOff>
    </xdr:from>
    <xdr:to>
      <xdr:col>8</xdr:col>
      <xdr:colOff>349250</xdr:colOff>
      <xdr:row>63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E258F6-5ACD-3143-BAA5-180351890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349250</xdr:colOff>
      <xdr:row>49</xdr:row>
      <xdr:rowOff>152400</xdr:rowOff>
    </xdr:from>
    <xdr:to>
      <xdr:col>14</xdr:col>
      <xdr:colOff>44450</xdr:colOff>
      <xdr:row>61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90105D-3084-B246-B014-B07E1FB27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19</xdr:row>
      <xdr:rowOff>38100</xdr:rowOff>
    </xdr:from>
    <xdr:to>
      <xdr:col>3</xdr:col>
      <xdr:colOff>692150</xdr:colOff>
      <xdr:row>31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A7898-7165-1849-B97B-A4C3B930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19</xdr:row>
      <xdr:rowOff>63500</xdr:rowOff>
    </xdr:from>
    <xdr:to>
      <xdr:col>8</xdr:col>
      <xdr:colOff>806450</xdr:colOff>
      <xdr:row>31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DA2C50-49DE-A945-865A-FF3F420F5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184150</xdr:colOff>
      <xdr:row>18</xdr:row>
      <xdr:rowOff>76200</xdr:rowOff>
    </xdr:from>
    <xdr:to>
      <xdr:col>13</xdr:col>
      <xdr:colOff>641350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B99D74-0B18-7740-A759-34ED3C1B0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285750</xdr:colOff>
      <xdr:row>48</xdr:row>
      <xdr:rowOff>25400</xdr:rowOff>
    </xdr:from>
    <xdr:to>
      <xdr:col>3</xdr:col>
      <xdr:colOff>857250</xdr:colOff>
      <xdr:row>60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D81A2F-3306-B743-AFAF-DADEB04ED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107950</xdr:colOff>
      <xdr:row>49</xdr:row>
      <xdr:rowOff>0</xdr:rowOff>
    </xdr:from>
    <xdr:to>
      <xdr:col>8</xdr:col>
      <xdr:colOff>679450</xdr:colOff>
      <xdr:row>61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1D1DCF-68A0-C343-8CD8-33B12F08C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374650</xdr:colOff>
      <xdr:row>50</xdr:row>
      <xdr:rowOff>139700</xdr:rowOff>
    </xdr:from>
    <xdr:to>
      <xdr:col>13</xdr:col>
      <xdr:colOff>831850</xdr:colOff>
      <xdr:row>62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D687D1-3A31-0F45-9C45-EEBF4E166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0</xdr:rowOff>
    </xdr:from>
    <xdr:to>
      <xdr:col>3</xdr:col>
      <xdr:colOff>742950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D793A-ACC6-745D-94D4-E6230D8F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692150</xdr:colOff>
      <xdr:row>15</xdr:row>
      <xdr:rowOff>88900</xdr:rowOff>
    </xdr:from>
    <xdr:to>
      <xdr:col>8</xdr:col>
      <xdr:colOff>1263650</xdr:colOff>
      <xdr:row>27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3D84AD-0D4A-4D3E-26E3-20368B260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666750</xdr:colOff>
      <xdr:row>14</xdr:row>
      <xdr:rowOff>165100</xdr:rowOff>
    </xdr:from>
    <xdr:to>
      <xdr:col>13</xdr:col>
      <xdr:colOff>1238250</xdr:colOff>
      <xdr:row>26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3B7D1-38C5-A1A4-E798-FD3C721B9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273050</xdr:colOff>
      <xdr:row>46</xdr:row>
      <xdr:rowOff>12700</xdr:rowOff>
    </xdr:from>
    <xdr:to>
      <xdr:col>3</xdr:col>
      <xdr:colOff>844550</xdr:colOff>
      <xdr:row>58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AC53E1-AA23-0C42-9D90-B287F6E8C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184150</xdr:colOff>
      <xdr:row>46</xdr:row>
      <xdr:rowOff>0</xdr:rowOff>
    </xdr:from>
    <xdr:to>
      <xdr:col>8</xdr:col>
      <xdr:colOff>755650</xdr:colOff>
      <xdr:row>58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EB1D15-9F38-EE43-A581-144FB32E7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768350</xdr:colOff>
      <xdr:row>45</xdr:row>
      <xdr:rowOff>165100</xdr:rowOff>
    </xdr:from>
    <xdr:to>
      <xdr:col>13</xdr:col>
      <xdr:colOff>1339850</xdr:colOff>
      <xdr:row>57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0CADB7-3772-D543-8336-98B6ABA91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222250</xdr:colOff>
      <xdr:row>74</xdr:row>
      <xdr:rowOff>127000</xdr:rowOff>
    </xdr:from>
    <xdr:to>
      <xdr:col>3</xdr:col>
      <xdr:colOff>793750</xdr:colOff>
      <xdr:row>86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AC7DE2-FFFE-9941-ADA8-EFA62ED90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501650</xdr:colOff>
      <xdr:row>74</xdr:row>
      <xdr:rowOff>152400</xdr:rowOff>
    </xdr:from>
    <xdr:to>
      <xdr:col>8</xdr:col>
      <xdr:colOff>1073150</xdr:colOff>
      <xdr:row>86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05C0CC-12CE-BA41-BB7A-95991092F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844550</xdr:colOff>
      <xdr:row>74</xdr:row>
      <xdr:rowOff>88900</xdr:rowOff>
    </xdr:from>
    <xdr:to>
      <xdr:col>13</xdr:col>
      <xdr:colOff>1416050</xdr:colOff>
      <xdr:row>86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3A0AF9-F15A-434A-A61C-9AA495146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311150</xdr:colOff>
      <xdr:row>104</xdr:row>
      <xdr:rowOff>63500</xdr:rowOff>
    </xdr:from>
    <xdr:to>
      <xdr:col>4</xdr:col>
      <xdr:colOff>6350</xdr:colOff>
      <xdr:row>116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4FEC34-FE86-5F4D-B829-F01CE6280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D321-160C-41CB-828A-0FA5B23B672C}">
  <dimension ref="A1:N31"/>
  <sheetViews>
    <sheetView zoomScale="120" zoomScaleNormal="120" workbookViewId="0">
      <selection activeCell="M2" sqref="M2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7.5" bestFit="1" customWidth="1"/>
    <col min="4" max="4" width="9.83203125" bestFit="1" customWidth="1"/>
    <col min="5" max="5" width="10.83203125" bestFit="1" customWidth="1"/>
    <col min="6" max="6" width="12.6640625" bestFit="1" customWidth="1"/>
    <col min="7" max="7" width="20.5" bestFit="1" customWidth="1"/>
    <col min="8" max="8" width="11.1640625" bestFit="1" customWidth="1"/>
    <col min="9" max="9" width="19" bestFit="1" customWidth="1"/>
    <col min="10" max="10" width="7.1640625" bestFit="1" customWidth="1"/>
    <col min="11" max="11" width="15.33203125" bestFit="1" customWidth="1"/>
    <col min="12" max="12" width="9" bestFit="1" customWidth="1"/>
    <col min="13" max="13" width="8.5" bestFit="1" customWidth="1"/>
    <col min="14" max="14" width="10.5" bestFit="1" customWidth="1"/>
  </cols>
  <sheetData>
    <row r="1" spans="1:14" x14ac:dyDescent="0.2">
      <c r="A1" s="1" t="s">
        <v>0</v>
      </c>
      <c r="B1" s="1"/>
      <c r="C1" s="1" t="s">
        <v>16</v>
      </c>
      <c r="D1" s="1" t="s">
        <v>47</v>
      </c>
      <c r="E1" s="1" t="s">
        <v>55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24</v>
      </c>
      <c r="K1" s="1" t="s">
        <v>52</v>
      </c>
      <c r="L1" s="1" t="s">
        <v>53</v>
      </c>
      <c r="M1" s="1" t="s">
        <v>57</v>
      </c>
      <c r="N1" s="1" t="s">
        <v>54</v>
      </c>
    </row>
    <row r="2" spans="1:14" x14ac:dyDescent="0.2">
      <c r="A2" s="48" t="s">
        <v>40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 x14ac:dyDescent="0.2">
      <c r="A3" s="50"/>
      <c r="B3" s="4" t="s">
        <v>2</v>
      </c>
      <c r="C3" s="5">
        <v>0.97499999999999998</v>
      </c>
      <c r="D3" s="5">
        <v>0.91459999999999997</v>
      </c>
      <c r="E3" s="5">
        <v>0.94220000000000004</v>
      </c>
      <c r="F3" s="5">
        <v>0.98399999999999999</v>
      </c>
      <c r="G3" s="5">
        <v>0.87309999999999999</v>
      </c>
      <c r="H3" s="5">
        <v>0.92310000000000003</v>
      </c>
      <c r="I3" s="5">
        <v>0.83579999999999999</v>
      </c>
      <c r="J3" s="5">
        <v>0.91190000000000004</v>
      </c>
      <c r="K3" s="5">
        <v>0.89290000000000003</v>
      </c>
      <c r="L3" s="5">
        <v>0.98129999999999995</v>
      </c>
      <c r="M3" s="5">
        <v>0.99029999999999996</v>
      </c>
      <c r="N3" s="6">
        <v>0.96009999999999995</v>
      </c>
    </row>
    <row r="4" spans="1:14" x14ac:dyDescent="0.2">
      <c r="A4" s="48" t="s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 x14ac:dyDescent="0.2">
      <c r="A5" s="50"/>
      <c r="B5" s="4" t="s">
        <v>5</v>
      </c>
      <c r="C5" s="5">
        <v>0.25</v>
      </c>
      <c r="D5" s="5">
        <v>0.25</v>
      </c>
      <c r="E5" s="5">
        <v>0.25</v>
      </c>
      <c r="F5" s="5">
        <v>0.25</v>
      </c>
      <c r="G5" s="5">
        <v>0.25</v>
      </c>
      <c r="H5" s="5">
        <v>0.25</v>
      </c>
      <c r="I5" s="5">
        <v>0.25</v>
      </c>
      <c r="J5" s="5">
        <v>0.25</v>
      </c>
      <c r="K5" s="5">
        <v>0.25</v>
      </c>
      <c r="L5" s="5">
        <v>0.25</v>
      </c>
      <c r="M5" s="5">
        <v>0.25</v>
      </c>
      <c r="N5" s="6">
        <v>0.25</v>
      </c>
    </row>
    <row r="6" spans="1:14" x14ac:dyDescent="0.2">
      <c r="A6" s="48" t="s">
        <v>6</v>
      </c>
      <c r="B6" s="2" t="s">
        <v>4</v>
      </c>
      <c r="C6" s="2">
        <v>169</v>
      </c>
      <c r="D6" s="2">
        <v>19</v>
      </c>
      <c r="E6" s="2">
        <v>53</v>
      </c>
      <c r="F6" s="2">
        <v>49</v>
      </c>
      <c r="G6" s="2">
        <v>299</v>
      </c>
      <c r="H6" s="2">
        <v>79</v>
      </c>
      <c r="I6" s="2">
        <v>139</v>
      </c>
      <c r="J6" s="2">
        <v>119</v>
      </c>
      <c r="K6" s="2">
        <v>139</v>
      </c>
      <c r="L6" s="2">
        <v>189</v>
      </c>
      <c r="M6" s="2">
        <v>229</v>
      </c>
      <c r="N6" s="3">
        <v>39</v>
      </c>
    </row>
    <row r="7" spans="1:14" x14ac:dyDescent="0.2">
      <c r="A7" s="49"/>
      <c r="B7" s="1" t="s">
        <v>5</v>
      </c>
      <c r="C7" s="14">
        <v>0.97050000000000003</v>
      </c>
      <c r="D7" s="7">
        <v>0.93959999999999999</v>
      </c>
      <c r="E7" s="7">
        <v>0.93100000000000005</v>
      </c>
      <c r="F7" s="7">
        <v>0.93810000000000004</v>
      </c>
      <c r="G7" s="7">
        <v>0.8851</v>
      </c>
      <c r="H7" s="7">
        <v>0.91830000000000001</v>
      </c>
      <c r="I7" s="7">
        <v>0.83399999999999996</v>
      </c>
      <c r="J7" s="14">
        <v>0.97719999999999996</v>
      </c>
      <c r="K7" s="14">
        <v>0.95899999999999996</v>
      </c>
      <c r="L7" s="14">
        <v>0.97540000000000004</v>
      </c>
      <c r="M7" s="14">
        <v>0.98399999999999999</v>
      </c>
      <c r="N7" s="8">
        <v>0.94399999999999995</v>
      </c>
    </row>
    <row r="8" spans="1:14" x14ac:dyDescent="0.2">
      <c r="A8" s="49"/>
      <c r="B8" s="26" t="s">
        <v>41</v>
      </c>
      <c r="C8" s="27">
        <f>C7-C3</f>
        <v>-4.4999999999999485E-3</v>
      </c>
      <c r="D8" s="27">
        <f t="shared" ref="D8:N8" si="0">D7-D3</f>
        <v>2.5000000000000022E-2</v>
      </c>
      <c r="E8" s="27">
        <f t="shared" si="0"/>
        <v>-1.1199999999999988E-2</v>
      </c>
      <c r="F8" s="27">
        <f t="shared" si="0"/>
        <v>-4.5899999999999941E-2</v>
      </c>
      <c r="G8" s="27">
        <f t="shared" si="0"/>
        <v>1.2000000000000011E-2</v>
      </c>
      <c r="H8" s="27">
        <f t="shared" si="0"/>
        <v>-4.8000000000000265E-3</v>
      </c>
      <c r="I8" s="27">
        <f t="shared" si="0"/>
        <v>-1.8000000000000238E-3</v>
      </c>
      <c r="J8" s="27">
        <f t="shared" si="0"/>
        <v>6.5299999999999914E-2</v>
      </c>
      <c r="K8" s="27">
        <f t="shared" si="0"/>
        <v>6.6099999999999937E-2</v>
      </c>
      <c r="L8" s="27">
        <f t="shared" si="0"/>
        <v>-5.8999999999999053E-3</v>
      </c>
      <c r="M8" s="27">
        <f t="shared" si="0"/>
        <v>-6.2999999999999723E-3</v>
      </c>
      <c r="N8" s="27">
        <f t="shared" si="0"/>
        <v>-1.6100000000000003E-2</v>
      </c>
    </row>
    <row r="9" spans="1:14" x14ac:dyDescent="0.2">
      <c r="A9" s="50"/>
      <c r="B9" s="4" t="s">
        <v>7</v>
      </c>
      <c r="C9" s="15">
        <v>0.98309999999999997</v>
      </c>
      <c r="D9" s="5">
        <v>0.99809999999999999</v>
      </c>
      <c r="E9" s="5">
        <v>0.99009999999999998</v>
      </c>
      <c r="F9" s="5">
        <v>0.99509999999999998</v>
      </c>
      <c r="G9" s="5">
        <v>0.97009999999999996</v>
      </c>
      <c r="H9" s="5">
        <v>0.99209999999999998</v>
      </c>
      <c r="I9" s="5">
        <v>0.98609999999999998</v>
      </c>
      <c r="J9" s="15">
        <v>0.98809999999999998</v>
      </c>
      <c r="K9" s="15">
        <v>0.98609999999999998</v>
      </c>
      <c r="L9" s="15">
        <v>0.98109999999999997</v>
      </c>
      <c r="M9" s="15">
        <v>0.97709999999999997</v>
      </c>
      <c r="N9" s="6">
        <v>0.99609999999999999</v>
      </c>
    </row>
    <row r="10" spans="1:14" x14ac:dyDescent="0.2">
      <c r="A10" s="48" t="s">
        <v>8</v>
      </c>
      <c r="B10" s="2" t="s">
        <v>4</v>
      </c>
      <c r="C10" s="9">
        <v>199</v>
      </c>
      <c r="D10" s="2">
        <v>209</v>
      </c>
      <c r="E10" s="2">
        <v>430</v>
      </c>
      <c r="F10" s="2">
        <v>399</v>
      </c>
      <c r="G10" s="2">
        <v>9</v>
      </c>
      <c r="H10" s="2">
        <v>609</v>
      </c>
      <c r="I10" s="2">
        <v>29</v>
      </c>
      <c r="J10" s="2">
        <v>129</v>
      </c>
      <c r="K10" s="2">
        <v>9</v>
      </c>
      <c r="L10" s="2">
        <v>159</v>
      </c>
      <c r="M10" s="2">
        <v>9</v>
      </c>
      <c r="N10" s="3">
        <v>169</v>
      </c>
    </row>
    <row r="11" spans="1:14" x14ac:dyDescent="0.2">
      <c r="A11" s="49"/>
      <c r="B11" s="1" t="s">
        <v>5</v>
      </c>
      <c r="C11" s="14">
        <v>0.96309999999999996</v>
      </c>
      <c r="D11" s="14">
        <v>0.96940000000000004</v>
      </c>
      <c r="E11" s="7">
        <v>0.9456</v>
      </c>
      <c r="F11" s="14">
        <v>0.9728</v>
      </c>
      <c r="G11" s="7">
        <v>0.878</v>
      </c>
      <c r="H11" s="7">
        <v>0.9889</v>
      </c>
      <c r="I11" s="14">
        <v>0.93879999999999997</v>
      </c>
      <c r="J11" s="14">
        <v>0.97570000000000001</v>
      </c>
      <c r="K11" s="7">
        <v>0.84809999999999997</v>
      </c>
      <c r="L11" s="14">
        <v>0.97089999999999999</v>
      </c>
      <c r="M11" s="7">
        <v>0.82950000000000002</v>
      </c>
      <c r="N11" s="17">
        <v>0.96309999999999996</v>
      </c>
    </row>
    <row r="12" spans="1:14" x14ac:dyDescent="0.2">
      <c r="A12" s="49"/>
      <c r="B12" s="26" t="s">
        <v>41</v>
      </c>
      <c r="C12" s="27">
        <f>C11-C3</f>
        <v>-1.1900000000000022E-2</v>
      </c>
      <c r="D12" s="27">
        <f t="shared" ref="D12:N12" si="1">D11-D3</f>
        <v>5.4800000000000071E-2</v>
      </c>
      <c r="E12" s="27">
        <f t="shared" si="1"/>
        <v>3.3999999999999586E-3</v>
      </c>
      <c r="F12" s="27">
        <f t="shared" si="1"/>
        <v>-1.1199999999999988E-2</v>
      </c>
      <c r="G12" s="27">
        <f t="shared" si="1"/>
        <v>4.9000000000000155E-3</v>
      </c>
      <c r="H12" s="27">
        <f t="shared" si="1"/>
        <v>6.579999999999997E-2</v>
      </c>
      <c r="I12" s="27">
        <f t="shared" si="1"/>
        <v>0.10299999999999998</v>
      </c>
      <c r="J12" s="27">
        <f t="shared" si="1"/>
        <v>6.3799999999999968E-2</v>
      </c>
      <c r="K12" s="27">
        <f t="shared" si="1"/>
        <v>-4.4800000000000062E-2</v>
      </c>
      <c r="L12" s="27">
        <f t="shared" si="1"/>
        <v>-1.0399999999999965E-2</v>
      </c>
      <c r="M12" s="27">
        <f t="shared" si="1"/>
        <v>-0.16079999999999994</v>
      </c>
      <c r="N12" s="27">
        <f t="shared" si="1"/>
        <v>3.0000000000000027E-3</v>
      </c>
    </row>
    <row r="13" spans="1:14" x14ac:dyDescent="0.2">
      <c r="A13" s="50"/>
      <c r="B13" s="4" t="s">
        <v>7</v>
      </c>
      <c r="C13" s="15">
        <v>0.98</v>
      </c>
      <c r="D13" s="15">
        <v>0.97909999999999997</v>
      </c>
      <c r="E13" s="5">
        <v>0.92</v>
      </c>
      <c r="F13" s="15">
        <v>0.96</v>
      </c>
      <c r="G13" s="5">
        <v>0.99909999999999999</v>
      </c>
      <c r="H13" s="5">
        <v>0.93899999999999995</v>
      </c>
      <c r="I13" s="15">
        <v>0.99709999999999999</v>
      </c>
      <c r="J13" s="15">
        <v>0.98709999999999998</v>
      </c>
      <c r="K13" s="5">
        <v>0.99909999999999999</v>
      </c>
      <c r="L13" s="15">
        <v>0.98409999999999997</v>
      </c>
      <c r="M13" s="5">
        <v>0.99909999999999999</v>
      </c>
      <c r="N13" s="18">
        <v>0.98309999999999997</v>
      </c>
    </row>
    <row r="14" spans="1:14" x14ac:dyDescent="0.2">
      <c r="A14" s="48" t="s">
        <v>10</v>
      </c>
      <c r="B14" s="2" t="s">
        <v>9</v>
      </c>
      <c r="C14" s="10">
        <v>0.6</v>
      </c>
      <c r="D14" s="2">
        <v>0.5</v>
      </c>
      <c r="E14" s="2">
        <v>0.3</v>
      </c>
      <c r="F14" s="2">
        <v>0.7</v>
      </c>
      <c r="G14" s="2">
        <v>0.5</v>
      </c>
      <c r="H14" s="2">
        <v>0.1</v>
      </c>
      <c r="I14" s="2">
        <v>0.7</v>
      </c>
      <c r="J14" s="2">
        <v>-1</v>
      </c>
      <c r="K14" s="2">
        <v>-1</v>
      </c>
      <c r="L14" s="2">
        <v>0.6</v>
      </c>
      <c r="M14" s="2">
        <v>0.7</v>
      </c>
      <c r="N14" s="3">
        <v>0.4</v>
      </c>
    </row>
    <row r="15" spans="1:14" x14ac:dyDescent="0.2">
      <c r="A15" s="49"/>
      <c r="B15" s="1" t="s">
        <v>4</v>
      </c>
      <c r="C15" s="16">
        <v>932</v>
      </c>
      <c r="D15" s="1">
        <v>3229</v>
      </c>
      <c r="E15" s="1">
        <v>2352</v>
      </c>
      <c r="F15" s="1">
        <v>495</v>
      </c>
      <c r="G15" s="1">
        <v>1388</v>
      </c>
      <c r="H15" s="1">
        <v>4836</v>
      </c>
      <c r="I15" s="1">
        <v>644</v>
      </c>
      <c r="J15" s="1">
        <v>9984</v>
      </c>
      <c r="K15" s="1">
        <v>9984</v>
      </c>
      <c r="L15" s="1">
        <v>1016</v>
      </c>
      <c r="M15" s="1">
        <v>902</v>
      </c>
      <c r="N15" s="11">
        <v>3406</v>
      </c>
    </row>
    <row r="16" spans="1:14" x14ac:dyDescent="0.2">
      <c r="A16" s="49"/>
      <c r="B16" s="1" t="s">
        <v>5</v>
      </c>
      <c r="C16" s="7">
        <v>0.99029999999999996</v>
      </c>
      <c r="D16" s="7">
        <v>0.94920000000000004</v>
      </c>
      <c r="E16" s="7">
        <v>0.95930000000000004</v>
      </c>
      <c r="F16" s="14">
        <v>0.9929</v>
      </c>
      <c r="G16" s="7">
        <v>0.9899</v>
      </c>
      <c r="H16" s="7">
        <v>0.98770000000000002</v>
      </c>
      <c r="I16" s="14">
        <v>0.98839999999999995</v>
      </c>
      <c r="J16" s="7">
        <v>0.99480000000000002</v>
      </c>
      <c r="K16" s="7">
        <v>0.98209999999999997</v>
      </c>
      <c r="L16" s="7">
        <v>0.98960000000000004</v>
      </c>
      <c r="M16" s="7">
        <v>0.99180000000000001</v>
      </c>
      <c r="N16" s="8">
        <v>0.99029999999999996</v>
      </c>
    </row>
    <row r="17" spans="1:14" x14ac:dyDescent="0.2">
      <c r="A17" s="49"/>
      <c r="B17" s="26" t="s">
        <v>41</v>
      </c>
      <c r="C17" s="7">
        <f>C16-C3</f>
        <v>1.529999999999998E-2</v>
      </c>
      <c r="D17" s="7">
        <f t="shared" ref="D17:N17" si="2">D16-D3</f>
        <v>3.4600000000000075E-2</v>
      </c>
      <c r="E17" s="7">
        <f t="shared" si="2"/>
        <v>1.7100000000000004E-2</v>
      </c>
      <c r="F17" s="7">
        <f t="shared" si="2"/>
        <v>8.900000000000019E-3</v>
      </c>
      <c r="G17" s="7">
        <f t="shared" si="2"/>
        <v>0.11680000000000001</v>
      </c>
      <c r="H17" s="7">
        <f t="shared" si="2"/>
        <v>6.4599999999999991E-2</v>
      </c>
      <c r="I17" s="7">
        <f t="shared" si="2"/>
        <v>0.15259999999999996</v>
      </c>
      <c r="J17" s="7">
        <f t="shared" si="2"/>
        <v>8.2899999999999974E-2</v>
      </c>
      <c r="K17" s="7">
        <f t="shared" si="2"/>
        <v>8.9199999999999946E-2</v>
      </c>
      <c r="L17" s="7">
        <f t="shared" si="2"/>
        <v>8.3000000000000851E-3</v>
      </c>
      <c r="M17" s="7">
        <f t="shared" si="2"/>
        <v>1.5000000000000568E-3</v>
      </c>
      <c r="N17" s="7">
        <f t="shared" si="2"/>
        <v>3.0200000000000005E-2</v>
      </c>
    </row>
    <row r="18" spans="1:14" x14ac:dyDescent="0.2">
      <c r="A18" s="50"/>
      <c r="B18" s="4" t="s">
        <v>7</v>
      </c>
      <c r="C18" s="5">
        <v>0.90669999999999995</v>
      </c>
      <c r="D18" s="5">
        <v>0.67659999999999998</v>
      </c>
      <c r="E18" s="5">
        <v>0.5625</v>
      </c>
      <c r="F18" s="15">
        <v>0.95040000000000002</v>
      </c>
      <c r="G18" s="5">
        <v>0.86099999999999999</v>
      </c>
      <c r="H18" s="5">
        <v>0.51559999999999995</v>
      </c>
      <c r="I18" s="15">
        <v>0.9355</v>
      </c>
      <c r="J18" s="5">
        <v>0</v>
      </c>
      <c r="K18" s="5">
        <v>0</v>
      </c>
      <c r="L18" s="5">
        <v>0.8982</v>
      </c>
      <c r="M18" s="5">
        <f>1-M15/M2</f>
        <v>0.90965544871794868</v>
      </c>
      <c r="N18" s="6">
        <v>0.65890000000000004</v>
      </c>
    </row>
    <row r="19" spans="1:14" x14ac:dyDescent="0.2">
      <c r="A19" s="51" t="s">
        <v>14</v>
      </c>
      <c r="B19" s="2" t="s">
        <v>11</v>
      </c>
      <c r="C19" s="2" t="s">
        <v>42</v>
      </c>
      <c r="D19" s="2" t="s">
        <v>43</v>
      </c>
      <c r="E19" s="2" t="s">
        <v>42</v>
      </c>
      <c r="F19" s="2" t="s">
        <v>37</v>
      </c>
      <c r="G19" s="2" t="s">
        <v>37</v>
      </c>
      <c r="H19" s="2" t="s">
        <v>37</v>
      </c>
      <c r="I19" s="2" t="s">
        <v>43</v>
      </c>
      <c r="J19" s="2" t="s">
        <v>43</v>
      </c>
      <c r="K19" s="2" t="s">
        <v>37</v>
      </c>
      <c r="L19" s="2" t="s">
        <v>38</v>
      </c>
      <c r="M19" s="2" t="s">
        <v>42</v>
      </c>
      <c r="N19" s="3" t="s">
        <v>37</v>
      </c>
    </row>
    <row r="20" spans="1:14" x14ac:dyDescent="0.2">
      <c r="A20" s="49"/>
      <c r="B20" s="1" t="s">
        <v>12</v>
      </c>
      <c r="C20" s="1">
        <v>2</v>
      </c>
      <c r="D20" s="1">
        <v>2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1</v>
      </c>
      <c r="M20" s="1">
        <v>1</v>
      </c>
      <c r="N20" s="11">
        <v>3</v>
      </c>
    </row>
    <row r="21" spans="1:14" x14ac:dyDescent="0.2">
      <c r="A21" s="49"/>
      <c r="B21" s="1" t="s">
        <v>4</v>
      </c>
      <c r="C21" s="1">
        <v>3840</v>
      </c>
      <c r="D21" s="1">
        <v>1536</v>
      </c>
      <c r="E21" s="1">
        <v>3840</v>
      </c>
      <c r="F21" s="1">
        <v>768</v>
      </c>
      <c r="G21" s="1">
        <v>768</v>
      </c>
      <c r="H21" s="1">
        <v>768</v>
      </c>
      <c r="I21" s="1">
        <v>1536</v>
      </c>
      <c r="J21" s="1">
        <v>1536</v>
      </c>
      <c r="K21" s="1">
        <v>768</v>
      </c>
      <c r="L21" s="1">
        <v>6912</v>
      </c>
      <c r="M21" s="1">
        <v>3840</v>
      </c>
      <c r="N21" s="11">
        <v>768</v>
      </c>
    </row>
    <row r="22" spans="1:14" x14ac:dyDescent="0.2">
      <c r="A22" s="49"/>
      <c r="B22" s="1" t="s">
        <v>5</v>
      </c>
      <c r="C22" s="7">
        <v>0.97009999999999996</v>
      </c>
      <c r="D22" s="7">
        <v>0.93059999999999998</v>
      </c>
      <c r="E22" s="7">
        <v>0.93920000000000003</v>
      </c>
      <c r="F22" s="7">
        <v>0.98170000000000002</v>
      </c>
      <c r="G22" s="14">
        <v>0.98880000000000001</v>
      </c>
      <c r="H22" s="7">
        <v>0.99399999999999999</v>
      </c>
      <c r="I22" s="7">
        <v>0.85150000000000003</v>
      </c>
      <c r="J22" s="7">
        <v>0.97389999999999999</v>
      </c>
      <c r="K22" s="7">
        <v>0.89370000000000005</v>
      </c>
      <c r="L22" s="7">
        <v>0.97389999999999999</v>
      </c>
      <c r="M22" s="7">
        <v>0.98429999999999995</v>
      </c>
      <c r="N22" s="8">
        <v>0.99329999999999996</v>
      </c>
    </row>
    <row r="23" spans="1:14" x14ac:dyDescent="0.2">
      <c r="A23" s="49"/>
      <c r="B23" s="26" t="s">
        <v>41</v>
      </c>
      <c r="C23" s="7">
        <f>C22-C3</f>
        <v>-4.9000000000000155E-3</v>
      </c>
      <c r="D23" s="7">
        <f t="shared" ref="D23:N23" si="3">D22-D3</f>
        <v>1.6000000000000014E-2</v>
      </c>
      <c r="E23" s="7">
        <f t="shared" si="3"/>
        <v>-3.0000000000000027E-3</v>
      </c>
      <c r="F23" s="7">
        <f t="shared" si="3"/>
        <v>-2.2999999999999687E-3</v>
      </c>
      <c r="G23" s="7">
        <f t="shared" si="3"/>
        <v>0.11570000000000003</v>
      </c>
      <c r="H23" s="7">
        <f t="shared" si="3"/>
        <v>7.0899999999999963E-2</v>
      </c>
      <c r="I23" s="7">
        <f t="shared" si="3"/>
        <v>1.5700000000000047E-2</v>
      </c>
      <c r="J23" s="7">
        <f t="shared" si="3"/>
        <v>6.1999999999999944E-2</v>
      </c>
      <c r="K23" s="7">
        <f t="shared" si="3"/>
        <v>8.0000000000002292E-4</v>
      </c>
      <c r="L23" s="7">
        <f t="shared" si="3"/>
        <v>-7.3999999999999622E-3</v>
      </c>
      <c r="M23" s="7">
        <f t="shared" si="3"/>
        <v>-6.0000000000000053E-3</v>
      </c>
      <c r="N23" s="7">
        <f t="shared" si="3"/>
        <v>3.3200000000000007E-2</v>
      </c>
    </row>
    <row r="24" spans="1:14" x14ac:dyDescent="0.2">
      <c r="A24" s="50"/>
      <c r="B24" s="4" t="s">
        <v>7</v>
      </c>
      <c r="C24" s="5">
        <v>0.61539999999999995</v>
      </c>
      <c r="D24" s="5">
        <v>0.84619999999999995</v>
      </c>
      <c r="E24" s="5">
        <v>0.28570000000000001</v>
      </c>
      <c r="F24" s="5">
        <v>0.92310000000000003</v>
      </c>
      <c r="G24" s="15">
        <v>0.92310000000000003</v>
      </c>
      <c r="H24" s="5">
        <v>0.92310000000000003</v>
      </c>
      <c r="I24" s="5">
        <v>0.84619999999999995</v>
      </c>
      <c r="J24" s="5">
        <v>0.84619999999999995</v>
      </c>
      <c r="K24" s="5">
        <v>0.92310000000000003</v>
      </c>
      <c r="L24" s="5">
        <v>0.30769999999999997</v>
      </c>
      <c r="M24" s="5">
        <v>0.61539999999999995</v>
      </c>
      <c r="N24" s="6">
        <v>0.92310000000000003</v>
      </c>
    </row>
    <row r="25" spans="1:14" x14ac:dyDescent="0.2">
      <c r="A25" s="48" t="s">
        <v>15</v>
      </c>
      <c r="B25" s="2" t="s">
        <v>11</v>
      </c>
      <c r="C25" s="2" t="s">
        <v>44</v>
      </c>
      <c r="D25" s="2" t="s">
        <v>43</v>
      </c>
      <c r="E25" s="2" t="s">
        <v>42</v>
      </c>
      <c r="F25" s="2" t="s">
        <v>45</v>
      </c>
      <c r="G25" s="2" t="s">
        <v>37</v>
      </c>
      <c r="H25" s="2" t="s">
        <v>37</v>
      </c>
      <c r="I25" s="2" t="s">
        <v>43</v>
      </c>
      <c r="J25" s="2" t="s">
        <v>43</v>
      </c>
      <c r="K25" s="2" t="s">
        <v>37</v>
      </c>
      <c r="L25" s="2" t="s">
        <v>46</v>
      </c>
      <c r="M25" s="2" t="s">
        <v>42</v>
      </c>
      <c r="N25" s="3" t="s">
        <v>37</v>
      </c>
    </row>
    <row r="26" spans="1:14" x14ac:dyDescent="0.2">
      <c r="A26" s="49"/>
      <c r="B26" s="1" t="s">
        <v>13</v>
      </c>
      <c r="C26" s="12" t="s">
        <v>18</v>
      </c>
      <c r="D26" s="12" t="s">
        <v>18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29</v>
      </c>
      <c r="J26" s="12" t="s">
        <v>29</v>
      </c>
      <c r="K26" s="12" t="s">
        <v>29</v>
      </c>
      <c r="L26" s="12" t="s">
        <v>29</v>
      </c>
      <c r="M26" s="12" t="s">
        <v>30</v>
      </c>
      <c r="N26" s="13" t="s">
        <v>29</v>
      </c>
    </row>
    <row r="27" spans="1:14" x14ac:dyDescent="0.2">
      <c r="A27" s="49"/>
      <c r="B27" s="1" t="s">
        <v>9</v>
      </c>
      <c r="C27" s="1">
        <v>0.3</v>
      </c>
      <c r="D27" s="1" t="s">
        <v>34</v>
      </c>
      <c r="E27" s="1">
        <v>0.3</v>
      </c>
      <c r="F27" s="1">
        <v>0.3</v>
      </c>
      <c r="G27" s="1" t="s">
        <v>34</v>
      </c>
      <c r="H27" s="1">
        <v>0.3</v>
      </c>
      <c r="I27" s="1" t="s">
        <v>34</v>
      </c>
      <c r="J27" s="1" t="s">
        <v>34</v>
      </c>
      <c r="K27" s="1" t="s">
        <v>34</v>
      </c>
      <c r="L27" s="1">
        <v>0.3</v>
      </c>
      <c r="M27" s="1">
        <v>0.3</v>
      </c>
      <c r="N27" s="11">
        <v>0.3</v>
      </c>
    </row>
    <row r="28" spans="1:14" x14ac:dyDescent="0.2">
      <c r="A28" s="49"/>
      <c r="B28" s="1" t="s">
        <v>4</v>
      </c>
      <c r="C28" s="1">
        <v>199</v>
      </c>
      <c r="D28" s="1">
        <v>29</v>
      </c>
      <c r="E28" s="1">
        <v>161</v>
      </c>
      <c r="F28" s="1">
        <v>499</v>
      </c>
      <c r="G28" s="1">
        <v>768</v>
      </c>
      <c r="H28" s="1">
        <v>499</v>
      </c>
      <c r="I28" s="1">
        <v>9</v>
      </c>
      <c r="J28" s="1">
        <v>1536</v>
      </c>
      <c r="K28" s="1">
        <v>49</v>
      </c>
      <c r="L28" s="1">
        <v>199</v>
      </c>
      <c r="M28" s="1">
        <v>199</v>
      </c>
      <c r="N28" s="11">
        <v>199</v>
      </c>
    </row>
    <row r="29" spans="1:14" x14ac:dyDescent="0.2">
      <c r="A29" s="49"/>
      <c r="B29" s="1" t="s">
        <v>5</v>
      </c>
      <c r="C29" s="14">
        <v>0.98399999999999999</v>
      </c>
      <c r="D29" s="7">
        <v>0.94179999999999997</v>
      </c>
      <c r="E29" s="14">
        <v>0.96640000000000004</v>
      </c>
      <c r="F29" s="14">
        <v>0.98250000000000004</v>
      </c>
      <c r="G29" s="14">
        <v>0.98619999999999997</v>
      </c>
      <c r="H29" s="14">
        <v>0.99329999999999996</v>
      </c>
      <c r="I29" s="7">
        <v>0.87090000000000001</v>
      </c>
      <c r="J29" s="7">
        <v>0.95779999999999998</v>
      </c>
      <c r="K29" s="7">
        <v>0.89590000000000003</v>
      </c>
      <c r="L29" s="14">
        <v>0.98399999999999999</v>
      </c>
      <c r="M29" s="14">
        <v>0.98660000000000003</v>
      </c>
      <c r="N29" s="17">
        <v>0.99029999999999996</v>
      </c>
    </row>
    <row r="30" spans="1:14" x14ac:dyDescent="0.2">
      <c r="A30" s="49"/>
      <c r="B30" s="26" t="s">
        <v>41</v>
      </c>
      <c r="C30" s="27">
        <f>C29-C3</f>
        <v>9.000000000000008E-3</v>
      </c>
      <c r="D30" s="27">
        <f t="shared" ref="D30:N30" si="4">D29-D3</f>
        <v>2.7200000000000002E-2</v>
      </c>
      <c r="E30" s="27">
        <f t="shared" si="4"/>
        <v>2.4199999999999999E-2</v>
      </c>
      <c r="F30" s="27">
        <f t="shared" si="4"/>
        <v>-1.4999999999999458E-3</v>
      </c>
      <c r="G30" s="27">
        <f t="shared" si="4"/>
        <v>0.11309999999999998</v>
      </c>
      <c r="H30" s="27">
        <f t="shared" si="4"/>
        <v>7.0199999999999929E-2</v>
      </c>
      <c r="I30" s="27">
        <f t="shared" si="4"/>
        <v>3.510000000000002E-2</v>
      </c>
      <c r="J30" s="27">
        <f t="shared" si="4"/>
        <v>4.5899999999999941E-2</v>
      </c>
      <c r="K30" s="27">
        <f t="shared" si="4"/>
        <v>3.0000000000000027E-3</v>
      </c>
      <c r="L30" s="27">
        <f t="shared" si="4"/>
        <v>2.7000000000000357E-3</v>
      </c>
      <c r="M30" s="27">
        <f t="shared" si="4"/>
        <v>-3.6999999999999256E-3</v>
      </c>
      <c r="N30" s="27">
        <f t="shared" si="4"/>
        <v>3.0200000000000005E-2</v>
      </c>
    </row>
    <row r="31" spans="1:14" x14ac:dyDescent="0.2">
      <c r="A31" s="50"/>
      <c r="B31" s="4" t="s">
        <v>7</v>
      </c>
      <c r="C31" s="15">
        <v>0.98009999999999997</v>
      </c>
      <c r="D31" s="5">
        <v>0.99709999999999999</v>
      </c>
      <c r="E31" s="15">
        <v>0.97</v>
      </c>
      <c r="F31" s="15">
        <v>0.95</v>
      </c>
      <c r="G31" s="15">
        <v>0.92310000000000003</v>
      </c>
      <c r="H31" s="15">
        <v>0.95</v>
      </c>
      <c r="I31" s="5">
        <v>0.99909999999999999</v>
      </c>
      <c r="J31" s="5">
        <v>0.84619999999999995</v>
      </c>
      <c r="K31" s="5">
        <v>0.99509999999999998</v>
      </c>
      <c r="L31" s="15">
        <v>0.98</v>
      </c>
      <c r="M31" s="15">
        <v>0.98009999999999997</v>
      </c>
      <c r="N31" s="18">
        <v>0.98009999999999997</v>
      </c>
    </row>
  </sheetData>
  <mergeCells count="7">
    <mergeCell ref="A25:A31"/>
    <mergeCell ref="A2:A3"/>
    <mergeCell ref="A4:A5"/>
    <mergeCell ref="A6:A9"/>
    <mergeCell ref="A10:A13"/>
    <mergeCell ref="A14:A18"/>
    <mergeCell ref="A19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5932-552D-0D41-8E69-A964B5E4ACC3}">
  <dimension ref="A1:L25"/>
  <sheetViews>
    <sheetView zoomScale="130" zoomScaleNormal="130" workbookViewId="0">
      <selection activeCell="J2" sqref="J2"/>
    </sheetView>
  </sheetViews>
  <sheetFormatPr baseColWidth="10" defaultColWidth="11.5" defaultRowHeight="15" x14ac:dyDescent="0.2"/>
  <cols>
    <col min="1" max="1" width="9.33203125" bestFit="1" customWidth="1"/>
    <col min="2" max="2" width="19.1640625" bestFit="1" customWidth="1"/>
    <col min="3" max="3" width="7.5" bestFit="1" customWidth="1"/>
    <col min="4" max="4" width="8.6640625" bestFit="1" customWidth="1"/>
    <col min="5" max="5" width="11.1640625" bestFit="1" customWidth="1"/>
    <col min="6" max="6" width="17.6640625" bestFit="1" customWidth="1"/>
    <col min="7" max="7" width="9.83203125" bestFit="1" customWidth="1"/>
    <col min="8" max="8" width="16.33203125" bestFit="1" customWidth="1"/>
    <col min="9" max="9" width="13.33203125" bestFit="1" customWidth="1"/>
    <col min="10" max="10" width="8" bestFit="1" customWidth="1"/>
    <col min="11" max="11" width="7.6640625" bestFit="1" customWidth="1"/>
    <col min="12" max="12" width="9.33203125" bestFit="1" customWidth="1"/>
  </cols>
  <sheetData>
    <row r="1" spans="1:12" x14ac:dyDescent="0.2">
      <c r="A1" s="25" t="s">
        <v>0</v>
      </c>
      <c r="B1" s="25"/>
      <c r="C1" s="25" t="s">
        <v>16</v>
      </c>
      <c r="D1" s="25" t="s">
        <v>17</v>
      </c>
      <c r="E1" s="25" t="s">
        <v>20</v>
      </c>
      <c r="F1" s="25" t="s">
        <v>21</v>
      </c>
      <c r="G1" s="25" t="s">
        <v>22</v>
      </c>
      <c r="H1" s="25" t="s">
        <v>23</v>
      </c>
      <c r="I1" s="25" t="s">
        <v>25</v>
      </c>
      <c r="J1" s="25" t="s">
        <v>26</v>
      </c>
      <c r="K1" s="25" t="s">
        <v>27</v>
      </c>
      <c r="L1" s="25" t="s">
        <v>28</v>
      </c>
    </row>
    <row r="2" spans="1:12" x14ac:dyDescent="0.2">
      <c r="A2" s="48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3">
        <v>9984</v>
      </c>
    </row>
    <row r="3" spans="1:12" x14ac:dyDescent="0.2">
      <c r="A3" s="50"/>
      <c r="B3" s="4" t="s">
        <v>2</v>
      </c>
      <c r="C3" s="5">
        <v>0.61570000000000003</v>
      </c>
      <c r="D3" s="5">
        <v>0.64019999999999999</v>
      </c>
      <c r="E3" s="5">
        <v>0.61270000000000002</v>
      </c>
      <c r="F3" s="5">
        <v>0.51390000000000002</v>
      </c>
      <c r="G3" s="5">
        <v>0.63580000000000003</v>
      </c>
      <c r="H3" s="5">
        <v>0.59260000000000002</v>
      </c>
      <c r="I3" s="5">
        <v>0.63870000000000005</v>
      </c>
      <c r="J3" s="5">
        <v>0.57279999999999998</v>
      </c>
      <c r="K3" s="5">
        <v>0.4839</v>
      </c>
      <c r="L3" s="6">
        <v>0.66800000000000004</v>
      </c>
    </row>
    <row r="4" spans="1:12" x14ac:dyDescent="0.2">
      <c r="A4" s="48" t="s">
        <v>6</v>
      </c>
      <c r="B4" s="2" t="s">
        <v>4</v>
      </c>
      <c r="C4" s="2">
        <v>29</v>
      </c>
      <c r="D4" s="2">
        <v>79</v>
      </c>
      <c r="E4" s="2">
        <v>9</v>
      </c>
      <c r="F4" s="2">
        <v>29</v>
      </c>
      <c r="G4" s="2">
        <v>79</v>
      </c>
      <c r="H4" s="2">
        <v>19</v>
      </c>
      <c r="I4" s="2">
        <v>489</v>
      </c>
      <c r="J4" s="2">
        <v>39</v>
      </c>
      <c r="K4" s="2">
        <v>9</v>
      </c>
      <c r="L4" s="3">
        <v>29</v>
      </c>
    </row>
    <row r="5" spans="1:12" x14ac:dyDescent="0.2">
      <c r="A5" s="49"/>
      <c r="B5" s="25" t="s">
        <v>5</v>
      </c>
      <c r="C5" s="14">
        <v>0.61599999999999999</v>
      </c>
      <c r="D5" s="7">
        <v>0.64239999999999997</v>
      </c>
      <c r="E5" s="7">
        <v>0.58819999999999995</v>
      </c>
      <c r="F5" s="14">
        <v>0.60809999999999997</v>
      </c>
      <c r="G5" s="14">
        <v>0.61599999999999999</v>
      </c>
      <c r="H5" s="14">
        <v>0.61099999999999999</v>
      </c>
      <c r="I5" s="7">
        <v>0.62590000000000001</v>
      </c>
      <c r="J5" s="14">
        <v>0.5706</v>
      </c>
      <c r="K5" s="14">
        <v>0.5696</v>
      </c>
      <c r="L5" s="17">
        <v>0.65300000000000002</v>
      </c>
    </row>
    <row r="6" spans="1:12" x14ac:dyDescent="0.2">
      <c r="A6" s="49"/>
      <c r="B6" s="25" t="s">
        <v>41</v>
      </c>
      <c r="C6" s="7">
        <f>C5-C3</f>
        <v>2.9999999999996696E-4</v>
      </c>
      <c r="D6" s="7">
        <f t="shared" ref="D6:L6" si="0">D5-D3</f>
        <v>2.1999999999999797E-3</v>
      </c>
      <c r="E6" s="7">
        <f t="shared" si="0"/>
        <v>-2.4500000000000077E-2</v>
      </c>
      <c r="F6" s="7">
        <f t="shared" si="0"/>
        <v>9.419999999999995E-2</v>
      </c>
      <c r="G6" s="7">
        <f t="shared" si="0"/>
        <v>-1.980000000000004E-2</v>
      </c>
      <c r="H6" s="7">
        <f t="shared" si="0"/>
        <v>1.8399999999999972E-2</v>
      </c>
      <c r="I6" s="7">
        <f t="shared" si="0"/>
        <v>-1.2800000000000034E-2</v>
      </c>
      <c r="J6" s="7">
        <f t="shared" si="0"/>
        <v>-2.1999999999999797E-3</v>
      </c>
      <c r="K6" s="7">
        <f t="shared" si="0"/>
        <v>8.5699999999999998E-2</v>
      </c>
      <c r="L6" s="8">
        <f t="shared" si="0"/>
        <v>-1.5000000000000013E-2</v>
      </c>
    </row>
    <row r="7" spans="1:12" x14ac:dyDescent="0.2">
      <c r="A7" s="50"/>
      <c r="B7" s="4" t="s">
        <v>7</v>
      </c>
      <c r="C7" s="15">
        <f t="shared" ref="C7:L7" si="1">1-C4/C2</f>
        <v>0.99709535256410253</v>
      </c>
      <c r="D7" s="5">
        <f t="shared" si="1"/>
        <v>0.99208733974358976</v>
      </c>
      <c r="E7" s="5">
        <f t="shared" si="1"/>
        <v>0.99909855769230771</v>
      </c>
      <c r="F7" s="15">
        <f t="shared" si="1"/>
        <v>0.99709535256410253</v>
      </c>
      <c r="G7" s="15">
        <f t="shared" si="1"/>
        <v>0.99208733974358976</v>
      </c>
      <c r="H7" s="15">
        <f t="shared" si="1"/>
        <v>0.99809695512820518</v>
      </c>
      <c r="I7" s="5">
        <f t="shared" si="1"/>
        <v>0.95102163461538458</v>
      </c>
      <c r="J7" s="15">
        <f t="shared" si="1"/>
        <v>0.99609375</v>
      </c>
      <c r="K7" s="15">
        <f t="shared" si="1"/>
        <v>0.99909855769230771</v>
      </c>
      <c r="L7" s="18">
        <f t="shared" si="1"/>
        <v>0.99709535256410253</v>
      </c>
    </row>
    <row r="8" spans="1:12" x14ac:dyDescent="0.2">
      <c r="A8" s="48" t="s">
        <v>10</v>
      </c>
      <c r="B8" s="2" t="s">
        <v>9</v>
      </c>
      <c r="C8" s="9" t="s">
        <v>34</v>
      </c>
      <c r="D8" s="2">
        <v>0.7</v>
      </c>
      <c r="E8" s="2">
        <v>0.6</v>
      </c>
      <c r="F8" s="2">
        <v>0.8</v>
      </c>
      <c r="G8" s="2">
        <v>0.6</v>
      </c>
      <c r="H8" s="2">
        <v>0.6</v>
      </c>
      <c r="I8" s="2">
        <v>0.7</v>
      </c>
      <c r="J8" s="2">
        <v>0.7</v>
      </c>
      <c r="K8" s="2">
        <v>0.5</v>
      </c>
      <c r="L8" s="3">
        <v>0.2</v>
      </c>
    </row>
    <row r="9" spans="1:12" ht="16" x14ac:dyDescent="0.2">
      <c r="A9" s="49"/>
      <c r="B9" s="25" t="s">
        <v>4</v>
      </c>
      <c r="C9" s="16">
        <v>29</v>
      </c>
      <c r="D9" s="25">
        <v>1742</v>
      </c>
      <c r="E9" s="25">
        <v>1023</v>
      </c>
      <c r="F9" s="25">
        <v>623</v>
      </c>
      <c r="G9" s="25">
        <v>1023</v>
      </c>
      <c r="H9" s="25">
        <v>1283</v>
      </c>
      <c r="I9" s="25">
        <v>2555</v>
      </c>
      <c r="J9" s="25">
        <v>843</v>
      </c>
      <c r="K9" s="25">
        <v>1977</v>
      </c>
      <c r="L9" s="23">
        <v>8890</v>
      </c>
    </row>
    <row r="10" spans="1:12" x14ac:dyDescent="0.2">
      <c r="A10" s="49"/>
      <c r="B10" s="25" t="s">
        <v>5</v>
      </c>
      <c r="C10" s="14">
        <v>0.62960000000000005</v>
      </c>
      <c r="D10" s="7">
        <v>0.6552</v>
      </c>
      <c r="E10" s="7">
        <v>0.62590000000000001</v>
      </c>
      <c r="F10" s="7">
        <v>0.64129999999999998</v>
      </c>
      <c r="G10" s="7">
        <v>0.62590000000000001</v>
      </c>
      <c r="H10" s="7">
        <v>0.62170000000000003</v>
      </c>
      <c r="I10" s="7">
        <v>0.64349999999999996</v>
      </c>
      <c r="J10" s="7">
        <v>0.58420000000000005</v>
      </c>
      <c r="K10" s="7">
        <v>0.57499999999999996</v>
      </c>
      <c r="L10" s="8">
        <v>0.67020000000000002</v>
      </c>
    </row>
    <row r="11" spans="1:12" x14ac:dyDescent="0.2">
      <c r="A11" s="49"/>
      <c r="B11" s="25" t="s">
        <v>41</v>
      </c>
      <c r="C11" s="7">
        <f>C10-C3</f>
        <v>1.3900000000000023E-2</v>
      </c>
      <c r="D11" s="7">
        <f t="shared" ref="D11:L11" si="2">D10-D3</f>
        <v>1.5000000000000013E-2</v>
      </c>
      <c r="E11" s="7">
        <f t="shared" si="2"/>
        <v>1.319999999999999E-2</v>
      </c>
      <c r="F11" s="7">
        <f t="shared" si="2"/>
        <v>0.12739999999999996</v>
      </c>
      <c r="G11" s="7">
        <f t="shared" si="2"/>
        <v>-9.9000000000000199E-3</v>
      </c>
      <c r="H11" s="7">
        <f t="shared" si="2"/>
        <v>2.9100000000000015E-2</v>
      </c>
      <c r="I11" s="7">
        <f t="shared" si="2"/>
        <v>4.7999999999999154E-3</v>
      </c>
      <c r="J11" s="7">
        <f t="shared" si="2"/>
        <v>1.1400000000000077E-2</v>
      </c>
      <c r="K11" s="7">
        <f t="shared" si="2"/>
        <v>9.1099999999999959E-2</v>
      </c>
      <c r="L11" s="8">
        <f t="shared" si="2"/>
        <v>2.1999999999999797E-3</v>
      </c>
    </row>
    <row r="12" spans="1:12" x14ac:dyDescent="0.2">
      <c r="A12" s="50"/>
      <c r="B12" s="4" t="s">
        <v>7</v>
      </c>
      <c r="C12" s="15">
        <f t="shared" ref="C12:L12" si="3">1-C9/C2</f>
        <v>0.99709535256410253</v>
      </c>
      <c r="D12" s="5">
        <f t="shared" si="3"/>
        <v>0.82552083333333337</v>
      </c>
      <c r="E12" s="5">
        <f t="shared" si="3"/>
        <v>0.89753605769230771</v>
      </c>
      <c r="F12" s="5">
        <f t="shared" si="3"/>
        <v>0.93760016025641024</v>
      </c>
      <c r="G12" s="5">
        <f t="shared" si="3"/>
        <v>0.89753605769230771</v>
      </c>
      <c r="H12" s="5">
        <f t="shared" si="3"/>
        <v>0.87149439102564097</v>
      </c>
      <c r="I12" s="5">
        <f t="shared" si="3"/>
        <v>0.74409054487179493</v>
      </c>
      <c r="J12" s="5">
        <f t="shared" si="3"/>
        <v>0.91556490384615385</v>
      </c>
      <c r="K12" s="5">
        <f t="shared" si="3"/>
        <v>0.80198317307692313</v>
      </c>
      <c r="L12" s="6">
        <f t="shared" si="3"/>
        <v>0.10957532051282048</v>
      </c>
    </row>
    <row r="13" spans="1:12" x14ac:dyDescent="0.2">
      <c r="A13" s="51" t="s">
        <v>14</v>
      </c>
      <c r="B13" s="2" t="s">
        <v>11</v>
      </c>
      <c r="C13" s="21" t="s">
        <v>35</v>
      </c>
      <c r="D13" s="2" t="s">
        <v>36</v>
      </c>
      <c r="E13" s="2" t="s">
        <v>36</v>
      </c>
      <c r="F13" s="2" t="s">
        <v>37</v>
      </c>
      <c r="G13" s="2" t="s">
        <v>36</v>
      </c>
      <c r="H13" s="2" t="s">
        <v>38</v>
      </c>
      <c r="I13" s="2" t="s">
        <v>36</v>
      </c>
      <c r="J13" s="2" t="s">
        <v>39</v>
      </c>
      <c r="K13" s="2" t="s">
        <v>37</v>
      </c>
      <c r="L13" s="3" t="s">
        <v>36</v>
      </c>
    </row>
    <row r="14" spans="1:12" x14ac:dyDescent="0.2">
      <c r="A14" s="49"/>
      <c r="B14" s="25" t="s">
        <v>12</v>
      </c>
      <c r="C14" s="25">
        <v>3</v>
      </c>
      <c r="D14" s="25">
        <v>1</v>
      </c>
      <c r="E14" s="25">
        <v>3</v>
      </c>
      <c r="F14" s="25">
        <v>3</v>
      </c>
      <c r="G14" s="25">
        <v>3</v>
      </c>
      <c r="H14" s="25">
        <v>3</v>
      </c>
      <c r="I14" s="25">
        <v>3</v>
      </c>
      <c r="J14" s="25">
        <v>3</v>
      </c>
      <c r="K14" s="25">
        <v>3</v>
      </c>
      <c r="L14" s="11">
        <v>3</v>
      </c>
    </row>
    <row r="15" spans="1:12" x14ac:dyDescent="0.2">
      <c r="A15" s="49"/>
      <c r="B15" s="25" t="s">
        <v>4</v>
      </c>
      <c r="C15" s="25">
        <f>12*768</f>
        <v>9216</v>
      </c>
      <c r="D15" s="25">
        <f>13*768</f>
        <v>9984</v>
      </c>
      <c r="E15" s="25">
        <f>13*768</f>
        <v>9984</v>
      </c>
      <c r="F15" s="25">
        <f>1*768</f>
        <v>768</v>
      </c>
      <c r="G15" s="25">
        <v>9984</v>
      </c>
      <c r="H15" s="25">
        <f>8*768</f>
        <v>6144</v>
      </c>
      <c r="I15" s="25">
        <v>9984</v>
      </c>
      <c r="J15" s="25">
        <f>3*768</f>
        <v>2304</v>
      </c>
      <c r="K15" s="25">
        <v>768</v>
      </c>
      <c r="L15" s="11">
        <v>9984</v>
      </c>
    </row>
    <row r="16" spans="1:12" x14ac:dyDescent="0.2">
      <c r="A16" s="49"/>
      <c r="B16" s="25" t="s">
        <v>5</v>
      </c>
      <c r="C16" s="7">
        <v>0.74199999999999999</v>
      </c>
      <c r="D16" s="7">
        <v>0.83209999999999995</v>
      </c>
      <c r="E16" s="7">
        <v>0.69989999999999997</v>
      </c>
      <c r="F16" s="7">
        <v>0.56269999999999998</v>
      </c>
      <c r="G16" s="7">
        <v>0.70720000000000005</v>
      </c>
      <c r="H16" s="7">
        <v>0.65049999999999997</v>
      </c>
      <c r="I16" s="7">
        <v>0.73599999999999999</v>
      </c>
      <c r="J16" s="7">
        <v>0.59240000000000004</v>
      </c>
      <c r="K16" s="7">
        <v>0.56269999999999998</v>
      </c>
      <c r="L16" s="8">
        <v>0.73650000000000004</v>
      </c>
    </row>
    <row r="17" spans="1:12" x14ac:dyDescent="0.2">
      <c r="A17" s="49"/>
      <c r="B17" s="25" t="s">
        <v>41</v>
      </c>
      <c r="C17" s="7">
        <f>C16-C3</f>
        <v>0.12629999999999997</v>
      </c>
      <c r="D17" s="7">
        <f t="shared" ref="D17:L17" si="4">D16-D3</f>
        <v>0.19189999999999996</v>
      </c>
      <c r="E17" s="7">
        <f t="shared" si="4"/>
        <v>8.7199999999999944E-2</v>
      </c>
      <c r="F17" s="7">
        <f t="shared" si="4"/>
        <v>4.8799999999999955E-2</v>
      </c>
      <c r="G17" s="7">
        <f t="shared" si="4"/>
        <v>7.1400000000000019E-2</v>
      </c>
      <c r="H17" s="7">
        <f t="shared" si="4"/>
        <v>5.7899999999999952E-2</v>
      </c>
      <c r="I17" s="7">
        <f t="shared" si="4"/>
        <v>9.7299999999999942E-2</v>
      </c>
      <c r="J17" s="7">
        <f t="shared" si="4"/>
        <v>1.9600000000000062E-2</v>
      </c>
      <c r="K17" s="7">
        <f t="shared" si="4"/>
        <v>7.8799999999999981E-2</v>
      </c>
      <c r="L17" s="8">
        <f t="shared" si="4"/>
        <v>6.8500000000000005E-2</v>
      </c>
    </row>
    <row r="18" spans="1:12" x14ac:dyDescent="0.2">
      <c r="A18" s="50"/>
      <c r="B18" s="4" t="s">
        <v>7</v>
      </c>
      <c r="C18" s="5">
        <f t="shared" ref="C18:L18" si="5">1-C15/C2</f>
        <v>7.6923076923076872E-2</v>
      </c>
      <c r="D18" s="5">
        <f t="shared" si="5"/>
        <v>0</v>
      </c>
      <c r="E18" s="5">
        <f t="shared" si="5"/>
        <v>0</v>
      </c>
      <c r="F18" s="5">
        <f t="shared" si="5"/>
        <v>0.92307692307692313</v>
      </c>
      <c r="G18" s="5">
        <f t="shared" si="5"/>
        <v>0</v>
      </c>
      <c r="H18" s="5">
        <f t="shared" si="5"/>
        <v>0.38461538461538458</v>
      </c>
      <c r="I18" s="5">
        <f t="shared" si="5"/>
        <v>0</v>
      </c>
      <c r="J18" s="5">
        <f t="shared" si="5"/>
        <v>0.76923076923076916</v>
      </c>
      <c r="K18" s="5">
        <f t="shared" si="5"/>
        <v>0.92307692307692313</v>
      </c>
      <c r="L18" s="6">
        <f t="shared" si="5"/>
        <v>0</v>
      </c>
    </row>
    <row r="19" spans="1:12" x14ac:dyDescent="0.2">
      <c r="A19" s="48" t="s">
        <v>15</v>
      </c>
      <c r="B19" s="2" t="s">
        <v>11</v>
      </c>
      <c r="C19" s="2" t="s">
        <v>35</v>
      </c>
      <c r="D19" s="2" t="s">
        <v>35</v>
      </c>
      <c r="E19" s="2" t="s">
        <v>36</v>
      </c>
      <c r="F19" s="2" t="s">
        <v>37</v>
      </c>
      <c r="G19" s="2" t="s">
        <v>36</v>
      </c>
      <c r="H19" s="2" t="s">
        <v>38</v>
      </c>
      <c r="I19" s="2" t="s">
        <v>36</v>
      </c>
      <c r="J19" s="2" t="s">
        <v>39</v>
      </c>
      <c r="K19" s="2" t="s">
        <v>37</v>
      </c>
      <c r="L19" s="3" t="s">
        <v>36</v>
      </c>
    </row>
    <row r="20" spans="1:12" x14ac:dyDescent="0.2">
      <c r="A20" s="49"/>
      <c r="B20" s="25" t="s">
        <v>13</v>
      </c>
      <c r="C20" s="12" t="s">
        <v>18</v>
      </c>
      <c r="D20" s="12" t="s">
        <v>18</v>
      </c>
      <c r="E20" s="12" t="s">
        <v>30</v>
      </c>
      <c r="F20" s="12" t="s">
        <v>29</v>
      </c>
      <c r="G20" s="12" t="s">
        <v>30</v>
      </c>
      <c r="H20" s="12" t="s">
        <v>18</v>
      </c>
      <c r="I20" s="12" t="s">
        <v>30</v>
      </c>
      <c r="J20" s="12" t="s">
        <v>29</v>
      </c>
      <c r="K20" s="12" t="s">
        <v>29</v>
      </c>
      <c r="L20" s="13" t="s">
        <v>18</v>
      </c>
    </row>
    <row r="21" spans="1:12" x14ac:dyDescent="0.2">
      <c r="A21" s="49"/>
      <c r="B21" s="25" t="s">
        <v>9</v>
      </c>
      <c r="C21" s="25" t="s">
        <v>34</v>
      </c>
      <c r="D21" s="25" t="s">
        <v>34</v>
      </c>
      <c r="E21" s="25" t="s">
        <v>34</v>
      </c>
      <c r="F21" s="25" t="s">
        <v>34</v>
      </c>
      <c r="G21" s="25" t="s">
        <v>34</v>
      </c>
      <c r="H21" s="25" t="s">
        <v>34</v>
      </c>
      <c r="I21" s="25">
        <v>0.3</v>
      </c>
      <c r="J21" s="25" t="s">
        <v>34</v>
      </c>
      <c r="K21" s="25" t="s">
        <v>34</v>
      </c>
      <c r="L21" s="11">
        <v>0.1</v>
      </c>
    </row>
    <row r="22" spans="1:12" ht="16" x14ac:dyDescent="0.2">
      <c r="A22" s="49"/>
      <c r="B22" s="25" t="s">
        <v>4</v>
      </c>
      <c r="C22" s="25">
        <v>29</v>
      </c>
      <c r="D22" s="25">
        <v>99</v>
      </c>
      <c r="E22" s="25">
        <v>49</v>
      </c>
      <c r="F22" s="25">
        <v>9</v>
      </c>
      <c r="G22" s="25">
        <v>199</v>
      </c>
      <c r="H22" s="25">
        <v>199</v>
      </c>
      <c r="I22" s="22">
        <v>399</v>
      </c>
      <c r="J22" s="25">
        <v>99</v>
      </c>
      <c r="K22" s="25">
        <v>9</v>
      </c>
      <c r="L22" s="11">
        <v>29</v>
      </c>
    </row>
    <row r="23" spans="1:12" x14ac:dyDescent="0.2">
      <c r="A23" s="49"/>
      <c r="B23" s="25" t="s">
        <v>5</v>
      </c>
      <c r="C23" s="14">
        <v>0.61380000000000001</v>
      </c>
      <c r="D23" s="14">
        <v>0.65149999999999997</v>
      </c>
      <c r="E23" s="14">
        <v>0.61050000000000004</v>
      </c>
      <c r="F23" s="7">
        <v>0.5655</v>
      </c>
      <c r="G23" s="14">
        <v>0.64600000000000002</v>
      </c>
      <c r="H23" s="7">
        <v>0.61119999999999997</v>
      </c>
      <c r="I23" s="14">
        <v>0.63649999999999995</v>
      </c>
      <c r="J23" s="14">
        <v>0.57869999999999999</v>
      </c>
      <c r="K23" s="7">
        <v>0.5655</v>
      </c>
      <c r="L23" s="17">
        <v>0.65559999999999996</v>
      </c>
    </row>
    <row r="24" spans="1:12" x14ac:dyDescent="0.2">
      <c r="A24" s="49"/>
      <c r="B24" s="25" t="s">
        <v>41</v>
      </c>
      <c r="C24" s="7">
        <f>C23-C3</f>
        <v>-1.9000000000000128E-3</v>
      </c>
      <c r="D24" s="7">
        <f t="shared" ref="D24:K24" si="6">D23-D3</f>
        <v>1.1299999999999977E-2</v>
      </c>
      <c r="E24" s="7">
        <f t="shared" si="6"/>
        <v>-2.1999999999999797E-3</v>
      </c>
      <c r="F24" s="7">
        <f t="shared" si="6"/>
        <v>5.1599999999999979E-2</v>
      </c>
      <c r="G24" s="7">
        <f t="shared" si="6"/>
        <v>1.0199999999999987E-2</v>
      </c>
      <c r="H24" s="7">
        <f t="shared" si="6"/>
        <v>1.859999999999995E-2</v>
      </c>
      <c r="I24" s="7">
        <f t="shared" si="6"/>
        <v>-2.2000000000000908E-3</v>
      </c>
      <c r="J24" s="7">
        <f t="shared" si="6"/>
        <v>5.9000000000000163E-3</v>
      </c>
      <c r="K24" s="7">
        <f t="shared" si="6"/>
        <v>8.1600000000000006E-2</v>
      </c>
      <c r="L24" s="8">
        <f>L23-L3</f>
        <v>-1.2400000000000078E-2</v>
      </c>
    </row>
    <row r="25" spans="1:12" x14ac:dyDescent="0.2">
      <c r="A25" s="50"/>
      <c r="B25" s="4" t="s">
        <v>7</v>
      </c>
      <c r="C25" s="15">
        <f t="shared" ref="C25:L25" si="7">1-C22/C2</f>
        <v>0.99709535256410253</v>
      </c>
      <c r="D25" s="15">
        <f t="shared" si="7"/>
        <v>0.99008413461538458</v>
      </c>
      <c r="E25" s="15">
        <f t="shared" si="7"/>
        <v>0.99509214743589747</v>
      </c>
      <c r="F25" s="5">
        <f t="shared" si="7"/>
        <v>0.99909855769230771</v>
      </c>
      <c r="G25" s="15">
        <f t="shared" si="7"/>
        <v>0.98006810897435903</v>
      </c>
      <c r="H25" s="5">
        <f t="shared" si="7"/>
        <v>0.98006810897435903</v>
      </c>
      <c r="I25" s="15">
        <f t="shared" si="7"/>
        <v>0.96003605769230771</v>
      </c>
      <c r="J25" s="15">
        <f t="shared" si="7"/>
        <v>0.99008413461538458</v>
      </c>
      <c r="K25" s="5">
        <f t="shared" si="7"/>
        <v>0.99909855769230771</v>
      </c>
      <c r="L25" s="18">
        <f t="shared" si="7"/>
        <v>0.99709535256410253</v>
      </c>
    </row>
  </sheetData>
  <mergeCells count="5">
    <mergeCell ref="A2:A3"/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802-E131-F843-8926-5D2D2FC1D55E}">
  <dimension ref="A1:H25"/>
  <sheetViews>
    <sheetView zoomScale="120" zoomScaleNormal="120" workbookViewId="0">
      <selection activeCell="H19" sqref="A1:H25"/>
    </sheetView>
  </sheetViews>
  <sheetFormatPr baseColWidth="10" defaultColWidth="11.5" defaultRowHeight="15" x14ac:dyDescent="0.2"/>
  <cols>
    <col min="2" max="2" width="19.1640625" bestFit="1" customWidth="1"/>
  </cols>
  <sheetData>
    <row r="1" spans="1:8" x14ac:dyDescent="0.2">
      <c r="A1" s="28" t="s">
        <v>0</v>
      </c>
      <c r="B1" s="28"/>
      <c r="C1" s="28" t="s">
        <v>16</v>
      </c>
      <c r="D1" s="28" t="s">
        <v>47</v>
      </c>
      <c r="E1" s="28" t="s">
        <v>52</v>
      </c>
      <c r="F1" s="28" t="s">
        <v>53</v>
      </c>
      <c r="G1" s="28" t="s">
        <v>57</v>
      </c>
      <c r="H1" s="28" t="s">
        <v>54</v>
      </c>
    </row>
    <row r="2" spans="1:8" x14ac:dyDescent="0.2">
      <c r="A2" s="48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3">
        <v>9984</v>
      </c>
    </row>
    <row r="3" spans="1:8" x14ac:dyDescent="0.2">
      <c r="A3" s="50"/>
      <c r="B3" s="4" t="s">
        <v>2</v>
      </c>
      <c r="C3" s="33">
        <v>0.72299999999999998</v>
      </c>
      <c r="D3" s="33">
        <v>0.80500000000000005</v>
      </c>
      <c r="E3" s="33">
        <v>0.80500000000000005</v>
      </c>
      <c r="F3" s="33">
        <v>0.80700000000000005</v>
      </c>
      <c r="G3" s="33">
        <v>0.81499999999999995</v>
      </c>
      <c r="H3" s="34">
        <v>0.82799999999999996</v>
      </c>
    </row>
    <row r="4" spans="1:8" x14ac:dyDescent="0.2">
      <c r="A4" s="48" t="s">
        <v>6</v>
      </c>
      <c r="B4" s="2" t="s">
        <v>4</v>
      </c>
      <c r="C4" s="2">
        <v>169</v>
      </c>
      <c r="D4" s="2">
        <v>9</v>
      </c>
      <c r="E4" s="2">
        <v>9</v>
      </c>
      <c r="F4" s="2">
        <v>808</v>
      </c>
      <c r="G4" s="2">
        <v>469</v>
      </c>
      <c r="H4" s="3">
        <v>69</v>
      </c>
    </row>
    <row r="5" spans="1:8" x14ac:dyDescent="0.2">
      <c r="A5" s="49"/>
      <c r="B5" s="28" t="s">
        <v>56</v>
      </c>
      <c r="C5" s="43">
        <v>0.71499999999999997</v>
      </c>
      <c r="D5" s="43">
        <v>0.79900000000000004</v>
      </c>
      <c r="E5" s="37">
        <v>0.80900000000000005</v>
      </c>
      <c r="F5" s="43">
        <v>0.81399999999999995</v>
      </c>
      <c r="G5" s="37">
        <v>0.82</v>
      </c>
      <c r="H5" s="36">
        <v>0.82099999999999995</v>
      </c>
    </row>
    <row r="6" spans="1:8" x14ac:dyDescent="0.2">
      <c r="A6" s="49"/>
      <c r="B6" s="28" t="s">
        <v>41</v>
      </c>
      <c r="C6" s="37">
        <f t="shared" ref="C6:H6" si="0">C5-C3</f>
        <v>-8.0000000000000071E-3</v>
      </c>
      <c r="D6" s="37">
        <f t="shared" si="0"/>
        <v>-6.0000000000000053E-3</v>
      </c>
      <c r="E6" s="37">
        <f t="shared" si="0"/>
        <v>4.0000000000000036E-3</v>
      </c>
      <c r="F6" s="37">
        <f t="shared" si="0"/>
        <v>6.9999999999998952E-3</v>
      </c>
      <c r="G6" s="37">
        <f t="shared" si="0"/>
        <v>5.0000000000000044E-3</v>
      </c>
      <c r="H6" s="38">
        <f t="shared" si="0"/>
        <v>-7.0000000000000062E-3</v>
      </c>
    </row>
    <row r="7" spans="1:8" x14ac:dyDescent="0.2">
      <c r="A7" s="50"/>
      <c r="B7" s="4" t="s">
        <v>7</v>
      </c>
      <c r="C7" s="15">
        <f t="shared" ref="C7:H7" si="1">1-C4/C2</f>
        <v>0.98307291666666663</v>
      </c>
      <c r="D7" s="15">
        <f t="shared" si="1"/>
        <v>0.99909855769230771</v>
      </c>
      <c r="E7" s="29">
        <f t="shared" si="1"/>
        <v>0.99909855769230771</v>
      </c>
      <c r="F7" s="15">
        <f t="shared" si="1"/>
        <v>0.91907051282051277</v>
      </c>
      <c r="G7" s="29">
        <f t="shared" si="1"/>
        <v>0.95302483974358976</v>
      </c>
      <c r="H7" s="39">
        <f t="shared" si="1"/>
        <v>0.99308894230769229</v>
      </c>
    </row>
    <row r="8" spans="1:8" x14ac:dyDescent="0.2">
      <c r="A8" s="48" t="s">
        <v>10</v>
      </c>
      <c r="B8" s="2" t="s">
        <v>9</v>
      </c>
      <c r="C8" s="10">
        <v>0.3</v>
      </c>
      <c r="D8" s="2">
        <v>0.6</v>
      </c>
      <c r="E8" s="2">
        <v>0.4</v>
      </c>
      <c r="F8" s="2">
        <v>0.1</v>
      </c>
      <c r="G8" s="2">
        <v>0.6</v>
      </c>
      <c r="H8" s="3">
        <v>0.8</v>
      </c>
    </row>
    <row r="9" spans="1:8" x14ac:dyDescent="0.2">
      <c r="A9" s="49"/>
      <c r="B9" s="28" t="s">
        <v>4</v>
      </c>
      <c r="C9" s="16">
        <v>3121</v>
      </c>
      <c r="D9" s="28">
        <v>2264</v>
      </c>
      <c r="E9" s="28">
        <v>6124</v>
      </c>
      <c r="F9" s="28">
        <v>5364</v>
      </c>
      <c r="G9" s="28">
        <v>1110</v>
      </c>
      <c r="H9" s="11">
        <v>901</v>
      </c>
    </row>
    <row r="10" spans="1:8" x14ac:dyDescent="0.2">
      <c r="A10" s="49"/>
      <c r="B10" s="28" t="s">
        <v>56</v>
      </c>
      <c r="C10" s="20">
        <v>0.72699999999999998</v>
      </c>
      <c r="D10" s="20">
        <v>0.82199999999999995</v>
      </c>
      <c r="E10" s="20">
        <v>0.80100000000000005</v>
      </c>
      <c r="F10" s="20">
        <v>0.82299999999999995</v>
      </c>
      <c r="G10" s="20">
        <v>0.80200000000000005</v>
      </c>
      <c r="H10" s="36">
        <v>0.80500000000000005</v>
      </c>
    </row>
    <row r="11" spans="1:8" x14ac:dyDescent="0.2">
      <c r="A11" s="49"/>
      <c r="B11" s="28" t="s">
        <v>41</v>
      </c>
      <c r="C11" s="20">
        <f t="shared" ref="C11:H11" si="2">C10-C3</f>
        <v>4.0000000000000036E-3</v>
      </c>
      <c r="D11" s="20">
        <f t="shared" si="2"/>
        <v>1.6999999999999904E-2</v>
      </c>
      <c r="E11" s="20">
        <f t="shared" si="2"/>
        <v>-4.0000000000000036E-3</v>
      </c>
      <c r="F11" s="20">
        <f t="shared" si="2"/>
        <v>1.5999999999999903E-2</v>
      </c>
      <c r="G11" s="20">
        <f t="shared" si="2"/>
        <v>-1.2999999999999901E-2</v>
      </c>
      <c r="H11" s="36">
        <f t="shared" si="2"/>
        <v>-2.2999999999999909E-2</v>
      </c>
    </row>
    <row r="12" spans="1:8" x14ac:dyDescent="0.2">
      <c r="A12" s="50"/>
      <c r="B12" s="4" t="s">
        <v>7</v>
      </c>
      <c r="C12" s="5">
        <f t="shared" ref="C12:H12" si="3">1-C9/C2</f>
        <v>0.68739983974358976</v>
      </c>
      <c r="D12" s="5">
        <f t="shared" si="3"/>
        <v>0.77323717948717952</v>
      </c>
      <c r="E12" s="5">
        <f t="shared" si="3"/>
        <v>0.38661858974358976</v>
      </c>
      <c r="F12" s="5">
        <f t="shared" si="3"/>
        <v>0.46274038461538458</v>
      </c>
      <c r="G12" s="29">
        <f t="shared" si="3"/>
        <v>0.88882211538461542</v>
      </c>
      <c r="H12" s="39">
        <f t="shared" si="3"/>
        <v>0.90975560897435903</v>
      </c>
    </row>
    <row r="13" spans="1:8" x14ac:dyDescent="0.2">
      <c r="A13" s="51" t="s">
        <v>14</v>
      </c>
      <c r="B13" s="2" t="s">
        <v>11</v>
      </c>
      <c r="C13" s="30" t="s">
        <v>36</v>
      </c>
      <c r="D13" s="2" t="s">
        <v>38</v>
      </c>
      <c r="E13" s="2" t="s">
        <v>36</v>
      </c>
      <c r="F13" s="2" t="s">
        <v>38</v>
      </c>
      <c r="G13" s="2" t="s">
        <v>58</v>
      </c>
      <c r="H13" s="3" t="s">
        <v>36</v>
      </c>
    </row>
    <row r="14" spans="1:8" x14ac:dyDescent="0.2">
      <c r="A14" s="49"/>
      <c r="B14" s="28" t="s">
        <v>12</v>
      </c>
      <c r="C14" s="28">
        <v>1</v>
      </c>
      <c r="D14" s="28">
        <v>1</v>
      </c>
      <c r="E14" s="28">
        <v>1</v>
      </c>
      <c r="F14" s="28">
        <v>2</v>
      </c>
      <c r="G14" s="28">
        <v>3</v>
      </c>
      <c r="H14" s="11">
        <v>3</v>
      </c>
    </row>
    <row r="15" spans="1:8" x14ac:dyDescent="0.2">
      <c r="A15" s="49"/>
      <c r="B15" s="28" t="s">
        <v>4</v>
      </c>
      <c r="C15" s="32">
        <f>13*768</f>
        <v>9984</v>
      </c>
      <c r="D15" s="28">
        <f>9*768</f>
        <v>6912</v>
      </c>
      <c r="E15" s="28">
        <f>13*768</f>
        <v>9984</v>
      </c>
      <c r="F15" s="28">
        <f>9*768</f>
        <v>6912</v>
      </c>
      <c r="G15" s="28">
        <f>7*768</f>
        <v>5376</v>
      </c>
      <c r="H15" s="11">
        <f>13*768</f>
        <v>9984</v>
      </c>
    </row>
    <row r="16" spans="1:8" x14ac:dyDescent="0.2">
      <c r="A16" s="49"/>
      <c r="B16" s="28" t="s">
        <v>56</v>
      </c>
      <c r="C16" s="35">
        <v>0.72399999999999998</v>
      </c>
      <c r="D16" s="20">
        <v>0.81699999999999995</v>
      </c>
      <c r="E16" s="20">
        <v>0.82699999999999996</v>
      </c>
      <c r="F16" s="20">
        <v>0.85399999999999998</v>
      </c>
      <c r="G16" s="20">
        <v>0.84299999999999997</v>
      </c>
      <c r="H16" s="36">
        <v>0.84799999999999998</v>
      </c>
    </row>
    <row r="17" spans="1:8" x14ac:dyDescent="0.2">
      <c r="A17" s="49"/>
      <c r="B17" s="28" t="s">
        <v>41</v>
      </c>
      <c r="C17" s="20">
        <f t="shared" ref="C17:H17" si="4">C16-C3</f>
        <v>1.0000000000000009E-3</v>
      </c>
      <c r="D17" s="20">
        <f t="shared" si="4"/>
        <v>1.19999999999999E-2</v>
      </c>
      <c r="E17" s="20">
        <f t="shared" si="4"/>
        <v>2.1999999999999909E-2</v>
      </c>
      <c r="F17" s="20">
        <f t="shared" si="4"/>
        <v>4.6999999999999931E-2</v>
      </c>
      <c r="G17" s="20">
        <f t="shared" si="4"/>
        <v>2.8000000000000025E-2</v>
      </c>
      <c r="H17" s="36">
        <f t="shared" si="4"/>
        <v>2.0000000000000018E-2</v>
      </c>
    </row>
    <row r="18" spans="1:8" x14ac:dyDescent="0.2">
      <c r="A18" s="50"/>
      <c r="B18" s="4" t="s">
        <v>7</v>
      </c>
      <c r="C18" s="5">
        <f t="shared" ref="C18:H18" si="5">1-C15/C2</f>
        <v>0</v>
      </c>
      <c r="D18" s="5">
        <f t="shared" si="5"/>
        <v>0.30769230769230771</v>
      </c>
      <c r="E18" s="5">
        <f t="shared" si="5"/>
        <v>0</v>
      </c>
      <c r="F18" s="5">
        <f t="shared" si="5"/>
        <v>0.30769230769230771</v>
      </c>
      <c r="G18" s="5">
        <f t="shared" si="5"/>
        <v>0.46153846153846156</v>
      </c>
      <c r="H18" s="6">
        <f t="shared" si="5"/>
        <v>0</v>
      </c>
    </row>
    <row r="19" spans="1:8" x14ac:dyDescent="0.2">
      <c r="A19" s="48" t="s">
        <v>15</v>
      </c>
      <c r="B19" s="2" t="s">
        <v>11</v>
      </c>
      <c r="C19" s="2" t="s">
        <v>36</v>
      </c>
      <c r="D19" s="2" t="s">
        <v>46</v>
      </c>
      <c r="E19" s="40" t="s">
        <v>35</v>
      </c>
      <c r="F19" s="40" t="s">
        <v>38</v>
      </c>
      <c r="G19" s="40" t="s">
        <v>58</v>
      </c>
      <c r="H19" s="41" t="s">
        <v>36</v>
      </c>
    </row>
    <row r="20" spans="1:8" x14ac:dyDescent="0.2">
      <c r="A20" s="49"/>
      <c r="B20" s="28" t="s">
        <v>13</v>
      </c>
      <c r="C20" s="12" t="s">
        <v>30</v>
      </c>
      <c r="D20" s="12" t="s">
        <v>18</v>
      </c>
      <c r="E20" s="12" t="s">
        <v>29</v>
      </c>
      <c r="F20" s="12" t="s">
        <v>18</v>
      </c>
      <c r="G20" s="12" t="s">
        <v>18</v>
      </c>
      <c r="H20" s="13" t="s">
        <v>29</v>
      </c>
    </row>
    <row r="21" spans="1:8" x14ac:dyDescent="0.2">
      <c r="A21" s="49"/>
      <c r="B21" s="28" t="s">
        <v>9</v>
      </c>
      <c r="C21" s="28">
        <v>0.3</v>
      </c>
      <c r="D21" s="28">
        <v>0.4</v>
      </c>
      <c r="E21" s="28" t="s">
        <v>34</v>
      </c>
      <c r="F21" s="28" t="s">
        <v>34</v>
      </c>
      <c r="G21" s="28" t="s">
        <v>34</v>
      </c>
      <c r="H21" s="11" t="s">
        <v>34</v>
      </c>
    </row>
    <row r="22" spans="1:8" x14ac:dyDescent="0.2">
      <c r="A22" s="49"/>
      <c r="B22" s="28" t="s">
        <v>4</v>
      </c>
      <c r="C22" s="28">
        <v>299</v>
      </c>
      <c r="D22" s="28">
        <v>19</v>
      </c>
      <c r="E22" s="28">
        <v>19</v>
      </c>
      <c r="F22" s="28">
        <v>5990</v>
      </c>
      <c r="G22" s="28">
        <v>9</v>
      </c>
      <c r="H22" s="11">
        <v>99</v>
      </c>
    </row>
    <row r="23" spans="1:8" x14ac:dyDescent="0.2">
      <c r="A23" s="49"/>
      <c r="B23" s="28" t="s">
        <v>56</v>
      </c>
      <c r="C23" s="37">
        <v>0.71499999999999997</v>
      </c>
      <c r="D23" s="43">
        <v>0.79800000000000004</v>
      </c>
      <c r="E23" s="43">
        <v>0.81399999999999995</v>
      </c>
      <c r="F23" s="37">
        <v>0.82899999999999996</v>
      </c>
      <c r="G23" s="43">
        <v>0.83499999999999996</v>
      </c>
      <c r="H23" s="44">
        <v>0.83099999999999996</v>
      </c>
    </row>
    <row r="24" spans="1:8" x14ac:dyDescent="0.2">
      <c r="A24" s="49"/>
      <c r="B24" s="28" t="s">
        <v>41</v>
      </c>
      <c r="C24" s="37">
        <f t="shared" ref="C24:H24" si="6">C23-C3</f>
        <v>-8.0000000000000071E-3</v>
      </c>
      <c r="D24" s="37">
        <f t="shared" si="6"/>
        <v>-7.0000000000000062E-3</v>
      </c>
      <c r="E24" s="37">
        <f t="shared" si="6"/>
        <v>8.999999999999897E-3</v>
      </c>
      <c r="F24" s="37">
        <f t="shared" si="6"/>
        <v>2.1999999999999909E-2</v>
      </c>
      <c r="G24" s="37">
        <f t="shared" si="6"/>
        <v>2.0000000000000018E-2</v>
      </c>
      <c r="H24" s="38">
        <f t="shared" si="6"/>
        <v>3.0000000000000027E-3</v>
      </c>
    </row>
    <row r="25" spans="1:8" x14ac:dyDescent="0.2">
      <c r="A25" s="50"/>
      <c r="B25" s="4" t="s">
        <v>7</v>
      </c>
      <c r="C25" s="29">
        <f t="shared" ref="C25:H25" si="7">1-C22/C2</f>
        <v>0.97005208333333337</v>
      </c>
      <c r="D25" s="15">
        <f t="shared" si="7"/>
        <v>0.99809695512820518</v>
      </c>
      <c r="E25" s="15">
        <f t="shared" si="7"/>
        <v>0.99809695512820518</v>
      </c>
      <c r="F25" s="29">
        <f t="shared" si="7"/>
        <v>0.4000400641025641</v>
      </c>
      <c r="G25" s="15">
        <f t="shared" si="7"/>
        <v>0.99909855769230771</v>
      </c>
      <c r="H25" s="18">
        <f t="shared" si="7"/>
        <v>0.99008413461538458</v>
      </c>
    </row>
  </sheetData>
  <mergeCells count="5">
    <mergeCell ref="A19:A25"/>
    <mergeCell ref="A2:A3"/>
    <mergeCell ref="A4:A7"/>
    <mergeCell ref="A8:A12"/>
    <mergeCell ref="A13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8FEC-BD67-434D-94DC-97307B12918B}">
  <dimension ref="A1:H25"/>
  <sheetViews>
    <sheetView zoomScale="120" zoomScaleNormal="120" workbookViewId="0">
      <selection activeCell="J13" sqref="J13"/>
    </sheetView>
  </sheetViews>
  <sheetFormatPr baseColWidth="10" defaultRowHeight="15" x14ac:dyDescent="0.2"/>
  <cols>
    <col min="2" max="2" width="19.1640625" bestFit="1" customWidth="1"/>
  </cols>
  <sheetData>
    <row r="1" spans="1:8" x14ac:dyDescent="0.2">
      <c r="A1" s="45" t="s">
        <v>0</v>
      </c>
      <c r="B1" s="45"/>
      <c r="C1" s="45" t="s">
        <v>16</v>
      </c>
      <c r="D1" s="45" t="s">
        <v>47</v>
      </c>
      <c r="E1" s="45" t="s">
        <v>52</v>
      </c>
      <c r="F1" s="45" t="s">
        <v>53</v>
      </c>
      <c r="G1" s="45" t="s">
        <v>57</v>
      </c>
      <c r="H1" s="45" t="s">
        <v>54</v>
      </c>
    </row>
    <row r="2" spans="1:8" x14ac:dyDescent="0.2">
      <c r="A2" s="48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3">
        <v>9984</v>
      </c>
    </row>
    <row r="3" spans="1:8" x14ac:dyDescent="0.2">
      <c r="A3" s="50"/>
      <c r="B3" s="4" t="s">
        <v>2</v>
      </c>
      <c r="C3" s="5">
        <v>0.50170000000000003</v>
      </c>
      <c r="D3" s="5">
        <v>0.54139999999999999</v>
      </c>
      <c r="E3" s="5">
        <v>0.4652</v>
      </c>
      <c r="F3" s="5">
        <v>0.48509999999999998</v>
      </c>
      <c r="G3" s="5">
        <v>0.49170000000000003</v>
      </c>
      <c r="H3" s="6">
        <v>0.50990000000000002</v>
      </c>
    </row>
    <row r="4" spans="1:8" x14ac:dyDescent="0.2">
      <c r="A4" s="48" t="s">
        <v>6</v>
      </c>
      <c r="B4" s="2" t="s">
        <v>4</v>
      </c>
      <c r="C4" s="16">
        <v>718</v>
      </c>
      <c r="D4" s="2">
        <v>569</v>
      </c>
      <c r="E4" s="2">
        <v>429</v>
      </c>
      <c r="F4" s="2">
        <v>509</v>
      </c>
      <c r="G4" s="2">
        <v>539</v>
      </c>
      <c r="H4" s="3">
        <v>599</v>
      </c>
    </row>
    <row r="5" spans="1:8" x14ac:dyDescent="0.2">
      <c r="A5" s="49"/>
      <c r="B5" s="45" t="s">
        <v>5</v>
      </c>
      <c r="C5" s="7">
        <v>0.49180000000000001</v>
      </c>
      <c r="D5" s="27">
        <v>0.51819999999999999</v>
      </c>
      <c r="E5" s="27">
        <v>0.5232</v>
      </c>
      <c r="F5" s="27">
        <v>0.48180000000000001</v>
      </c>
      <c r="G5" s="27">
        <v>0.50829999999999997</v>
      </c>
      <c r="H5" s="8">
        <v>0.50329999999999997</v>
      </c>
    </row>
    <row r="6" spans="1:8" x14ac:dyDescent="0.2">
      <c r="A6" s="49"/>
      <c r="B6" s="45" t="s">
        <v>41</v>
      </c>
      <c r="C6" s="27">
        <f>C5-C3</f>
        <v>-9.9000000000000199E-3</v>
      </c>
      <c r="D6" s="27">
        <f>D5-D3</f>
        <v>-2.3199999999999998E-2</v>
      </c>
      <c r="E6" s="27">
        <f>E5-E3</f>
        <v>5.7999999999999996E-2</v>
      </c>
      <c r="F6" s="27">
        <f>F5-F3</f>
        <v>-3.2999999999999696E-3</v>
      </c>
      <c r="G6" s="27">
        <f>G5-G3</f>
        <v>1.6599999999999948E-2</v>
      </c>
      <c r="H6" s="47">
        <f>H5-H3</f>
        <v>-6.6000000000000503E-3</v>
      </c>
    </row>
    <row r="7" spans="1:8" x14ac:dyDescent="0.2">
      <c r="A7" s="50"/>
      <c r="B7" s="4" t="s">
        <v>7</v>
      </c>
      <c r="C7" s="29">
        <f>1-C4/C2</f>
        <v>0.9280849358974359</v>
      </c>
      <c r="D7" s="29">
        <f>1-D4/D2</f>
        <v>0.9430088141025641</v>
      </c>
      <c r="E7" s="29">
        <f>1-E4/E2</f>
        <v>0.95703125</v>
      </c>
      <c r="F7" s="29">
        <f>1-F4/F2</f>
        <v>0.94901842948717952</v>
      </c>
      <c r="G7" s="29">
        <f>1-G4/G2</f>
        <v>0.94601362179487181</v>
      </c>
      <c r="H7" s="39">
        <f>1-H4/H2</f>
        <v>0.94000400641025639</v>
      </c>
    </row>
    <row r="8" spans="1:8" x14ac:dyDescent="0.2">
      <c r="A8" s="48" t="s">
        <v>10</v>
      </c>
      <c r="B8" s="2" t="s">
        <v>9</v>
      </c>
      <c r="C8" s="10">
        <v>0.7</v>
      </c>
      <c r="D8" s="2">
        <v>0.9</v>
      </c>
      <c r="E8" s="2">
        <v>0.5</v>
      </c>
      <c r="F8" s="2">
        <v>0.5</v>
      </c>
      <c r="G8" s="2">
        <v>0.6</v>
      </c>
      <c r="H8" s="3">
        <v>0.8</v>
      </c>
    </row>
    <row r="9" spans="1:8" x14ac:dyDescent="0.2">
      <c r="A9" s="49"/>
      <c r="B9" s="45" t="s">
        <v>4</v>
      </c>
      <c r="C9" s="45">
        <v>768</v>
      </c>
      <c r="D9" s="45">
        <v>768</v>
      </c>
      <c r="E9" s="45">
        <v>1454</v>
      </c>
      <c r="F9" s="45">
        <v>1513</v>
      </c>
      <c r="G9" s="45">
        <v>768</v>
      </c>
      <c r="H9" s="11">
        <v>768</v>
      </c>
    </row>
    <row r="10" spans="1:8" x14ac:dyDescent="0.2">
      <c r="A10" s="49"/>
      <c r="B10" s="45" t="s">
        <v>5</v>
      </c>
      <c r="C10" s="7">
        <v>0.52480000000000004</v>
      </c>
      <c r="D10" s="7">
        <v>0.55459999999999998</v>
      </c>
      <c r="E10" s="7">
        <v>0.53480000000000005</v>
      </c>
      <c r="F10" s="7">
        <v>0.4834</v>
      </c>
      <c r="G10" s="7">
        <v>0.53310000000000002</v>
      </c>
      <c r="H10" s="8">
        <v>0.5232</v>
      </c>
    </row>
    <row r="11" spans="1:8" x14ac:dyDescent="0.2">
      <c r="A11" s="49"/>
      <c r="B11" s="45" t="s">
        <v>41</v>
      </c>
      <c r="C11" s="7">
        <f>C10-C3</f>
        <v>2.3100000000000009E-2</v>
      </c>
      <c r="D11" s="7">
        <f>D10-D3</f>
        <v>1.319999999999999E-2</v>
      </c>
      <c r="E11" s="7">
        <f>E10-E3</f>
        <v>6.9600000000000051E-2</v>
      </c>
      <c r="F11" s="7">
        <f>F10-F3</f>
        <v>-1.6999999999999793E-3</v>
      </c>
      <c r="G11" s="7">
        <f>G10-G3</f>
        <v>4.1399999999999992E-2</v>
      </c>
      <c r="H11" s="8">
        <f>H10-H3</f>
        <v>1.3299999999999979E-2</v>
      </c>
    </row>
    <row r="12" spans="1:8" x14ac:dyDescent="0.2">
      <c r="A12" s="50"/>
      <c r="B12" s="4" t="s">
        <v>7</v>
      </c>
      <c r="C12" s="5">
        <f>1-C9/C2</f>
        <v>0.92307692307692313</v>
      </c>
      <c r="D12" s="5">
        <f>1-D9/D2</f>
        <v>0.92307692307692313</v>
      </c>
      <c r="E12" s="5">
        <f>1-E9/E2</f>
        <v>0.85436698717948723</v>
      </c>
      <c r="F12" s="5">
        <f>1-F9/F2</f>
        <v>0.84845753205128205</v>
      </c>
      <c r="G12" s="5">
        <f>1-G9/G2</f>
        <v>0.92307692307692313</v>
      </c>
      <c r="H12" s="39">
        <f>1-H9/H2</f>
        <v>0.92307692307692313</v>
      </c>
    </row>
    <row r="13" spans="1:8" x14ac:dyDescent="0.2">
      <c r="A13" s="51" t="s">
        <v>14</v>
      </c>
      <c r="B13" s="2" t="s">
        <v>11</v>
      </c>
      <c r="C13" s="45" t="s">
        <v>43</v>
      </c>
      <c r="D13" s="2" t="s">
        <v>43</v>
      </c>
      <c r="E13" s="2" t="s">
        <v>43</v>
      </c>
      <c r="F13" s="2" t="s">
        <v>43</v>
      </c>
      <c r="G13" s="40" t="s">
        <v>43</v>
      </c>
      <c r="H13" s="3" t="s">
        <v>43</v>
      </c>
    </row>
    <row r="14" spans="1:8" x14ac:dyDescent="0.2">
      <c r="A14" s="49"/>
      <c r="B14" s="45" t="s">
        <v>12</v>
      </c>
      <c r="C14" s="45">
        <v>2</v>
      </c>
      <c r="D14" s="45">
        <v>3</v>
      </c>
      <c r="E14" s="45">
        <v>2</v>
      </c>
      <c r="F14" s="45">
        <v>3</v>
      </c>
      <c r="G14" s="45">
        <v>2</v>
      </c>
      <c r="H14" s="11">
        <v>2</v>
      </c>
    </row>
    <row r="15" spans="1:8" x14ac:dyDescent="0.2">
      <c r="A15" s="49"/>
      <c r="B15" s="45" t="s">
        <v>4</v>
      </c>
      <c r="C15" s="32">
        <f>2*768</f>
        <v>1536</v>
      </c>
      <c r="D15" s="45">
        <f>2*768</f>
        <v>1536</v>
      </c>
      <c r="E15" s="45">
        <f>2*768</f>
        <v>1536</v>
      </c>
      <c r="F15" s="45">
        <f>2*768</f>
        <v>1536</v>
      </c>
      <c r="G15" s="45">
        <f>2*768</f>
        <v>1536</v>
      </c>
      <c r="H15" s="11">
        <f>2*768</f>
        <v>1536</v>
      </c>
    </row>
    <row r="16" spans="1:8" x14ac:dyDescent="0.2">
      <c r="A16" s="49"/>
      <c r="B16" s="45" t="s">
        <v>5</v>
      </c>
      <c r="C16" s="46">
        <v>0.68500000000000005</v>
      </c>
      <c r="D16" s="7">
        <v>0.66800000000000004</v>
      </c>
      <c r="E16" s="7">
        <v>0.67349999999999999</v>
      </c>
      <c r="F16" s="27">
        <v>0.67649999999999999</v>
      </c>
      <c r="G16" s="27">
        <v>0.67349999999999999</v>
      </c>
      <c r="H16" s="8">
        <v>0.66649999999999998</v>
      </c>
    </row>
    <row r="17" spans="1:8" x14ac:dyDescent="0.2">
      <c r="A17" s="49"/>
      <c r="B17" s="45" t="s">
        <v>41</v>
      </c>
      <c r="C17" s="7">
        <f>C16-C3</f>
        <v>0.18330000000000002</v>
      </c>
      <c r="D17" s="7">
        <f>D16-D3</f>
        <v>0.12660000000000005</v>
      </c>
      <c r="E17" s="7">
        <f>E16-E3</f>
        <v>0.20829999999999999</v>
      </c>
      <c r="F17" s="7">
        <f>F16-F3</f>
        <v>0.19140000000000001</v>
      </c>
      <c r="G17" s="7">
        <f>G16-G3</f>
        <v>0.18179999999999996</v>
      </c>
      <c r="H17" s="8">
        <f>H16-H3</f>
        <v>0.15659999999999996</v>
      </c>
    </row>
    <row r="18" spans="1:8" x14ac:dyDescent="0.2">
      <c r="A18" s="50"/>
      <c r="B18" s="4" t="s">
        <v>7</v>
      </c>
      <c r="C18" s="5">
        <f>1-C15/C2</f>
        <v>0.84615384615384615</v>
      </c>
      <c r="D18" s="5">
        <f>1-D15/D2</f>
        <v>0.84615384615384615</v>
      </c>
      <c r="E18" s="5">
        <f>1-E15/E2</f>
        <v>0.84615384615384615</v>
      </c>
      <c r="F18" s="5">
        <f>1-F15/F2</f>
        <v>0.84615384615384615</v>
      </c>
      <c r="G18" s="5">
        <f>1-G15/G2</f>
        <v>0.84615384615384615</v>
      </c>
      <c r="H18" s="6">
        <f>1-H15/H2</f>
        <v>0.84615384615384615</v>
      </c>
    </row>
    <row r="19" spans="1:8" x14ac:dyDescent="0.2">
      <c r="A19" s="48" t="s">
        <v>15</v>
      </c>
      <c r="B19" s="2" t="s">
        <v>11</v>
      </c>
      <c r="C19" s="2" t="s">
        <v>43</v>
      </c>
      <c r="D19" s="2" t="s">
        <v>43</v>
      </c>
      <c r="E19" s="40" t="s">
        <v>43</v>
      </c>
      <c r="F19" s="40" t="s">
        <v>43</v>
      </c>
      <c r="G19" s="53" t="s">
        <v>43</v>
      </c>
      <c r="H19" s="41" t="s">
        <v>43</v>
      </c>
    </row>
    <row r="20" spans="1:8" x14ac:dyDescent="0.2">
      <c r="A20" s="49"/>
      <c r="B20" s="45" t="s">
        <v>13</v>
      </c>
      <c r="C20" s="12" t="s">
        <v>18</v>
      </c>
      <c r="D20" s="12" t="s">
        <v>29</v>
      </c>
      <c r="E20" s="12" t="s">
        <v>30</v>
      </c>
      <c r="F20" s="12" t="s">
        <v>18</v>
      </c>
      <c r="G20" s="12" t="s">
        <v>18</v>
      </c>
      <c r="H20" s="13" t="s">
        <v>18</v>
      </c>
    </row>
    <row r="21" spans="1:8" x14ac:dyDescent="0.2">
      <c r="A21" s="49"/>
      <c r="B21" s="45" t="s">
        <v>9</v>
      </c>
      <c r="C21" s="45">
        <v>0.9</v>
      </c>
      <c r="D21" s="45">
        <v>0.9</v>
      </c>
      <c r="E21" s="45">
        <v>0.1</v>
      </c>
      <c r="F21" s="45">
        <v>0.9</v>
      </c>
      <c r="G21" s="45">
        <v>0.1</v>
      </c>
      <c r="H21" s="11">
        <v>0.1</v>
      </c>
    </row>
    <row r="22" spans="1:8" ht="16" x14ac:dyDescent="0.2">
      <c r="A22" s="49"/>
      <c r="B22" s="45" t="s">
        <v>4</v>
      </c>
      <c r="C22" s="45">
        <v>399</v>
      </c>
      <c r="D22" s="22">
        <v>399</v>
      </c>
      <c r="E22" s="45">
        <v>399</v>
      </c>
      <c r="F22" s="45">
        <v>299</v>
      </c>
      <c r="G22" s="45">
        <v>499</v>
      </c>
      <c r="H22" s="11">
        <v>499</v>
      </c>
    </row>
    <row r="23" spans="1:8" x14ac:dyDescent="0.2">
      <c r="A23" s="49"/>
      <c r="B23" s="45" t="s">
        <v>5</v>
      </c>
      <c r="C23" s="27">
        <v>0.51490000000000002</v>
      </c>
      <c r="D23" s="27">
        <v>0.53810000000000002</v>
      </c>
      <c r="E23" s="27">
        <v>0.53310000000000002</v>
      </c>
      <c r="F23" s="7">
        <v>0.505</v>
      </c>
      <c r="G23" s="7">
        <v>0.53969999999999996</v>
      </c>
      <c r="H23" s="47">
        <v>0.5232</v>
      </c>
    </row>
    <row r="24" spans="1:8" x14ac:dyDescent="0.2">
      <c r="A24" s="49"/>
      <c r="B24" s="45" t="s">
        <v>41</v>
      </c>
      <c r="C24" s="27">
        <f>C23-C3</f>
        <v>1.319999999999999E-2</v>
      </c>
      <c r="D24" s="27">
        <f>D23-D3</f>
        <v>-3.2999999999999696E-3</v>
      </c>
      <c r="E24" s="27">
        <f>E23-E3</f>
        <v>6.7900000000000016E-2</v>
      </c>
      <c r="F24" s="27">
        <f>F23-F3</f>
        <v>1.9900000000000029E-2</v>
      </c>
      <c r="G24" s="27">
        <f>G23-G3</f>
        <v>4.7999999999999932E-2</v>
      </c>
      <c r="H24" s="47">
        <f>H23-H3</f>
        <v>1.3299999999999979E-2</v>
      </c>
    </row>
    <row r="25" spans="1:8" x14ac:dyDescent="0.2">
      <c r="A25" s="50"/>
      <c r="B25" s="4" t="s">
        <v>7</v>
      </c>
      <c r="C25" s="29">
        <f>1-C22/C2</f>
        <v>0.96003605769230771</v>
      </c>
      <c r="D25" s="29">
        <f>1-D22/D2</f>
        <v>0.96003605769230771</v>
      </c>
      <c r="E25" s="29">
        <f>1-E22/E2</f>
        <v>0.96003605769230771</v>
      </c>
      <c r="F25" s="29">
        <f>1-F22/F2</f>
        <v>0.97005208333333337</v>
      </c>
      <c r="G25" s="29">
        <f>1-G22/G2</f>
        <v>0.95002003205128205</v>
      </c>
      <c r="H25" s="39">
        <f>1-H22/H2</f>
        <v>0.95002003205128205</v>
      </c>
    </row>
  </sheetData>
  <mergeCells count="5">
    <mergeCell ref="A2:A3"/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A794-F81B-A94A-B246-9FC1326ED183}">
  <dimension ref="A1:N111"/>
  <sheetViews>
    <sheetView topLeftCell="A48" workbookViewId="0">
      <selection activeCell="K24" sqref="K24"/>
    </sheetView>
  </sheetViews>
  <sheetFormatPr baseColWidth="10" defaultColWidth="11.5" defaultRowHeight="15" x14ac:dyDescent="0.2"/>
  <cols>
    <col min="4" max="4" width="17.83203125" customWidth="1"/>
    <col min="9" max="9" width="19.6640625" customWidth="1"/>
    <col min="14" max="14" width="15.8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x14ac:dyDescent="0.2">
      <c r="A2" s="1">
        <v>0</v>
      </c>
      <c r="B2" s="20">
        <v>0.96499999999999997</v>
      </c>
      <c r="C2" s="20">
        <v>0.94899999999999995</v>
      </c>
      <c r="D2" s="52" t="s">
        <v>16</v>
      </c>
      <c r="F2" s="1">
        <v>0</v>
      </c>
      <c r="G2" s="20">
        <v>0.89800000000000002</v>
      </c>
      <c r="H2" s="20">
        <v>0.89500000000000002</v>
      </c>
      <c r="I2" s="52" t="s">
        <v>17</v>
      </c>
      <c r="K2" s="1">
        <v>0</v>
      </c>
      <c r="L2" s="20">
        <v>0.82799999999999996</v>
      </c>
      <c r="M2" s="20">
        <v>0.91100000000000003</v>
      </c>
      <c r="N2" s="52" t="s">
        <v>19</v>
      </c>
    </row>
    <row r="3" spans="1:14" x14ac:dyDescent="0.2">
      <c r="A3" s="1">
        <v>1</v>
      </c>
      <c r="B3" s="20">
        <v>0.85699999999999998</v>
      </c>
      <c r="C3" s="20">
        <v>0.84</v>
      </c>
      <c r="D3" s="52"/>
      <c r="F3" s="1">
        <v>1</v>
      </c>
      <c r="G3" s="20">
        <v>0.86799999999999999</v>
      </c>
      <c r="H3" s="20">
        <v>0.93100000000000005</v>
      </c>
      <c r="I3" s="52"/>
      <c r="K3" s="1">
        <v>1</v>
      </c>
      <c r="L3" s="20">
        <v>0.95799999999999996</v>
      </c>
      <c r="M3" s="20">
        <v>0.90900000000000003</v>
      </c>
      <c r="N3" s="52"/>
    </row>
    <row r="4" spans="1:14" x14ac:dyDescent="0.2">
      <c r="A4" s="1">
        <v>2</v>
      </c>
      <c r="B4" s="20">
        <v>0.96299999999999997</v>
      </c>
      <c r="C4" s="20">
        <v>0.876</v>
      </c>
      <c r="D4" s="52"/>
      <c r="F4" s="1">
        <v>2</v>
      </c>
      <c r="G4" s="20">
        <v>0.93400000000000005</v>
      </c>
      <c r="H4" s="20">
        <v>0.873</v>
      </c>
      <c r="I4" s="52"/>
      <c r="K4" s="1">
        <v>2</v>
      </c>
      <c r="L4" s="20">
        <v>0.91400000000000003</v>
      </c>
      <c r="M4" s="20">
        <v>0.90100000000000002</v>
      </c>
      <c r="N4" s="52"/>
    </row>
    <row r="5" spans="1:14" x14ac:dyDescent="0.2">
      <c r="A5" s="1">
        <v>3</v>
      </c>
      <c r="B5" s="20">
        <v>0.97799999999999998</v>
      </c>
      <c r="C5" s="20">
        <v>0.93600000000000005</v>
      </c>
      <c r="D5" s="52"/>
      <c r="F5" s="1">
        <v>3</v>
      </c>
      <c r="G5" s="20">
        <v>0.85399999999999998</v>
      </c>
      <c r="H5" s="20">
        <v>0.83799999999999997</v>
      </c>
      <c r="I5" s="52"/>
      <c r="K5" s="1">
        <v>3</v>
      </c>
      <c r="L5" s="20">
        <v>0.81599999999999995</v>
      </c>
      <c r="M5" s="20">
        <v>0.88400000000000001</v>
      </c>
      <c r="N5" s="52"/>
    </row>
    <row r="6" spans="1:14" x14ac:dyDescent="0.2">
      <c r="A6" s="1">
        <v>4</v>
      </c>
      <c r="B6" s="20">
        <v>0.99199999999999999</v>
      </c>
      <c r="C6" s="20">
        <v>0.97</v>
      </c>
      <c r="D6" s="52"/>
      <c r="F6" s="1">
        <v>4</v>
      </c>
      <c r="G6" s="20">
        <v>0.89300000000000002</v>
      </c>
      <c r="H6" s="20">
        <v>0.97799999999999998</v>
      </c>
      <c r="I6" s="52"/>
      <c r="K6" s="1">
        <v>4</v>
      </c>
      <c r="L6" s="20">
        <v>0.96899999999999997</v>
      </c>
      <c r="M6" s="20">
        <v>0.93899999999999995</v>
      </c>
      <c r="N6" s="52"/>
    </row>
    <row r="7" spans="1:14" x14ac:dyDescent="0.2">
      <c r="A7" s="1">
        <v>5</v>
      </c>
      <c r="B7" s="20">
        <v>0.99199999999999999</v>
      </c>
      <c r="C7" s="20">
        <v>0.97199999999999998</v>
      </c>
      <c r="D7" s="52"/>
      <c r="F7" s="1">
        <v>5</v>
      </c>
      <c r="G7" s="20">
        <v>0.877</v>
      </c>
      <c r="H7" s="20">
        <v>0.97899999999999998</v>
      </c>
      <c r="I7" s="52"/>
      <c r="K7" s="1">
        <v>5</v>
      </c>
      <c r="L7" s="20">
        <v>0.91100000000000003</v>
      </c>
      <c r="M7" s="20">
        <v>0.91700000000000004</v>
      </c>
      <c r="N7" s="52"/>
    </row>
    <row r="8" spans="1:14" x14ac:dyDescent="0.2">
      <c r="A8" s="1">
        <v>6</v>
      </c>
      <c r="B8" s="20">
        <v>0.99</v>
      </c>
      <c r="C8" s="20">
        <v>0.97399999999999998</v>
      </c>
      <c r="D8" s="52"/>
      <c r="F8" s="1">
        <v>6</v>
      </c>
      <c r="G8" s="20">
        <v>0.94599999999999995</v>
      </c>
      <c r="H8" s="20">
        <v>0.97199999999999998</v>
      </c>
      <c r="I8" s="52"/>
      <c r="K8" s="1">
        <v>6</v>
      </c>
      <c r="L8" s="20">
        <v>0.90100000000000002</v>
      </c>
      <c r="M8" s="20">
        <v>0.92300000000000004</v>
      </c>
      <c r="N8" s="52"/>
    </row>
    <row r="9" spans="1:14" x14ac:dyDescent="0.2">
      <c r="A9" s="1">
        <v>7</v>
      </c>
      <c r="B9" s="20">
        <v>0.99099999999999999</v>
      </c>
      <c r="C9" s="20">
        <v>0.97799999999999998</v>
      </c>
      <c r="D9" s="52"/>
      <c r="F9" s="1">
        <v>7</v>
      </c>
      <c r="G9" s="20">
        <v>0.92200000000000004</v>
      </c>
      <c r="H9" s="20">
        <v>0.96499999999999997</v>
      </c>
      <c r="I9" s="52"/>
      <c r="K9" s="1"/>
      <c r="L9" s="20"/>
      <c r="M9" s="20"/>
      <c r="N9" s="19"/>
    </row>
    <row r="10" spans="1:14" x14ac:dyDescent="0.2">
      <c r="A10" s="1">
        <v>8</v>
      </c>
      <c r="B10" s="20">
        <v>0.98699999999999999</v>
      </c>
      <c r="C10" s="20">
        <v>0.97799999999999998</v>
      </c>
      <c r="D10" s="52"/>
      <c r="F10" s="1">
        <v>8</v>
      </c>
      <c r="G10" s="20">
        <v>0.93500000000000005</v>
      </c>
      <c r="H10" s="20">
        <v>0.94899999999999995</v>
      </c>
      <c r="I10" s="52"/>
      <c r="K10" s="1"/>
      <c r="L10" s="20"/>
      <c r="M10" s="20"/>
      <c r="N10" s="19"/>
    </row>
    <row r="11" spans="1:14" x14ac:dyDescent="0.2">
      <c r="A11" s="1">
        <v>9</v>
      </c>
      <c r="B11" s="20">
        <v>0.98299999999999998</v>
      </c>
      <c r="C11" s="20">
        <v>0.97799999999999998</v>
      </c>
      <c r="D11" s="52"/>
      <c r="F11" s="1">
        <v>9</v>
      </c>
      <c r="G11" s="20">
        <v>0.93899999999999995</v>
      </c>
      <c r="H11" s="20">
        <v>0.93</v>
      </c>
      <c r="I11" s="52"/>
      <c r="K11" s="1"/>
      <c r="L11" s="20"/>
      <c r="M11" s="20"/>
      <c r="N11" s="19"/>
    </row>
    <row r="12" spans="1:14" x14ac:dyDescent="0.2">
      <c r="A12" s="1">
        <v>10</v>
      </c>
      <c r="B12" s="20">
        <v>0.98199999999999998</v>
      </c>
      <c r="C12" s="20">
        <v>0.98099999999999998</v>
      </c>
      <c r="D12" s="52"/>
      <c r="F12" s="1">
        <v>10</v>
      </c>
      <c r="G12" s="20">
        <v>0.89100000000000001</v>
      </c>
      <c r="H12" s="20">
        <v>0.91500000000000004</v>
      </c>
      <c r="I12" s="52"/>
      <c r="K12" s="1"/>
      <c r="L12" s="20"/>
      <c r="M12" s="20"/>
      <c r="N12" s="19"/>
    </row>
    <row r="13" spans="1:14" x14ac:dyDescent="0.2">
      <c r="A13" s="1">
        <v>11</v>
      </c>
      <c r="B13" s="20">
        <v>0.97899999999999998</v>
      </c>
      <c r="C13" s="20">
        <v>0.97899999999999998</v>
      </c>
      <c r="D13" s="52"/>
      <c r="F13" s="1">
        <v>11</v>
      </c>
      <c r="G13" s="20">
        <v>0.89100000000000001</v>
      </c>
      <c r="H13" s="20">
        <v>0.91500000000000004</v>
      </c>
      <c r="I13" s="52"/>
      <c r="K13" s="1"/>
      <c r="L13" s="20"/>
      <c r="M13" s="20"/>
      <c r="N13" s="19"/>
    </row>
    <row r="14" spans="1:14" x14ac:dyDescent="0.2">
      <c r="A14" s="1">
        <v>12</v>
      </c>
      <c r="B14" s="20">
        <v>0.95899999999999996</v>
      </c>
      <c r="C14" s="20">
        <v>0.97399999999999998</v>
      </c>
      <c r="D14" s="52"/>
      <c r="F14" s="1">
        <v>12</v>
      </c>
      <c r="G14" s="20">
        <v>0.92600000000000005</v>
      </c>
      <c r="H14" s="20">
        <v>0.91900000000000004</v>
      </c>
      <c r="I14" s="52"/>
      <c r="K14" s="1"/>
      <c r="L14" s="20"/>
      <c r="M14" s="20"/>
      <c r="N14" s="19"/>
    </row>
    <row r="33" spans="1:14" x14ac:dyDescent="0.2">
      <c r="A33" s="1" t="s">
        <v>33</v>
      </c>
      <c r="B33" s="1" t="s">
        <v>31</v>
      </c>
      <c r="C33" s="1" t="s">
        <v>32</v>
      </c>
      <c r="F33" s="1" t="s">
        <v>33</v>
      </c>
      <c r="G33" s="1" t="s">
        <v>31</v>
      </c>
      <c r="H33" s="1" t="s">
        <v>32</v>
      </c>
      <c r="K33" s="1" t="s">
        <v>33</v>
      </c>
      <c r="L33" s="1" t="s">
        <v>31</v>
      </c>
      <c r="M33" s="1" t="s">
        <v>32</v>
      </c>
    </row>
    <row r="34" spans="1:14" x14ac:dyDescent="0.2">
      <c r="A34" s="1">
        <v>0</v>
      </c>
      <c r="B34" s="20">
        <v>0.98799999999999999</v>
      </c>
      <c r="C34" s="20">
        <v>0.98199999999999998</v>
      </c>
      <c r="D34" s="52" t="s">
        <v>20</v>
      </c>
      <c r="F34" s="1">
        <v>0</v>
      </c>
      <c r="G34" s="20">
        <v>0.98799999999999999</v>
      </c>
      <c r="H34" s="20">
        <v>0.98899999999999999</v>
      </c>
      <c r="I34" s="52" t="s">
        <v>21</v>
      </c>
      <c r="K34" s="1">
        <v>0</v>
      </c>
      <c r="L34" s="20">
        <v>0.90300000000000002</v>
      </c>
      <c r="M34" s="20">
        <v>0.99399999999999999</v>
      </c>
      <c r="N34" s="52" t="s">
        <v>22</v>
      </c>
    </row>
    <row r="35" spans="1:14" x14ac:dyDescent="0.2">
      <c r="A35" s="1">
        <v>1</v>
      </c>
      <c r="B35" s="20">
        <v>0.91800000000000004</v>
      </c>
      <c r="C35" s="20">
        <v>0.91800000000000004</v>
      </c>
      <c r="D35" s="52"/>
      <c r="F35" s="1">
        <v>1</v>
      </c>
      <c r="G35" s="20">
        <v>0.86499999999999999</v>
      </c>
      <c r="H35" s="20">
        <v>0.96399999999999997</v>
      </c>
      <c r="I35" s="52"/>
      <c r="K35" s="1">
        <v>1</v>
      </c>
      <c r="L35" s="20">
        <v>0.81299999999999994</v>
      </c>
      <c r="M35" s="20">
        <v>0.99099999999999999</v>
      </c>
      <c r="N35" s="52"/>
    </row>
    <row r="36" spans="1:14" x14ac:dyDescent="0.2">
      <c r="A36" s="1">
        <v>2</v>
      </c>
      <c r="B36" s="20">
        <v>0.88700000000000001</v>
      </c>
      <c r="C36" s="20">
        <v>0.91900000000000004</v>
      </c>
      <c r="D36" s="52"/>
      <c r="F36" s="1">
        <v>2</v>
      </c>
      <c r="G36" s="20">
        <v>0.82099999999999995</v>
      </c>
      <c r="H36" s="20">
        <v>0.97</v>
      </c>
      <c r="I36" s="52"/>
      <c r="K36" s="1">
        <v>2</v>
      </c>
      <c r="L36" s="20">
        <v>0.81499999999999995</v>
      </c>
      <c r="M36" s="20">
        <v>0.98299999999999998</v>
      </c>
      <c r="N36" s="52"/>
    </row>
    <row r="37" spans="1:14" x14ac:dyDescent="0.2">
      <c r="A37" s="1">
        <v>3</v>
      </c>
      <c r="B37" s="20">
        <v>0.98</v>
      </c>
      <c r="C37" s="20">
        <v>0.97899999999999998</v>
      </c>
      <c r="D37" s="52"/>
      <c r="F37" s="1">
        <v>3</v>
      </c>
      <c r="G37" s="20">
        <v>0.98799999999999999</v>
      </c>
      <c r="H37" s="20">
        <v>0.96599999999999997</v>
      </c>
      <c r="I37" s="52"/>
      <c r="K37" s="1">
        <v>3</v>
      </c>
      <c r="L37" s="20">
        <v>0.99</v>
      </c>
      <c r="M37" s="20">
        <v>0.98</v>
      </c>
      <c r="N37" s="52"/>
    </row>
    <row r="38" spans="1:14" x14ac:dyDescent="0.2">
      <c r="A38" s="1">
        <v>4</v>
      </c>
      <c r="B38" s="20">
        <v>0.99099999999999999</v>
      </c>
      <c r="C38" s="20">
        <v>0.97699999999999998</v>
      </c>
      <c r="D38" s="52"/>
      <c r="F38" s="1">
        <v>4</v>
      </c>
      <c r="G38" s="20">
        <v>0.98399999999999999</v>
      </c>
      <c r="H38" s="20">
        <v>0.96799999999999997</v>
      </c>
      <c r="I38" s="52"/>
      <c r="K38" s="1">
        <v>4</v>
      </c>
      <c r="L38" s="20">
        <v>0.93400000000000005</v>
      </c>
      <c r="M38" s="20">
        <v>0.97099999999999997</v>
      </c>
      <c r="N38" s="52"/>
    </row>
    <row r="39" spans="1:14" x14ac:dyDescent="0.2">
      <c r="A39" s="1">
        <v>5</v>
      </c>
      <c r="B39" s="20">
        <v>0.98899999999999999</v>
      </c>
      <c r="C39" s="20">
        <v>0.98199999999999998</v>
      </c>
      <c r="D39" s="52"/>
      <c r="F39" s="1">
        <v>5</v>
      </c>
      <c r="G39" s="20">
        <v>0.98699999999999999</v>
      </c>
      <c r="H39" s="20">
        <v>0.96699999999999997</v>
      </c>
      <c r="I39" s="52"/>
      <c r="K39" s="1">
        <v>5</v>
      </c>
      <c r="L39" s="20">
        <v>0.93100000000000005</v>
      </c>
      <c r="M39" s="20">
        <v>0.873</v>
      </c>
      <c r="N39" s="52"/>
    </row>
    <row r="40" spans="1:14" x14ac:dyDescent="0.2">
      <c r="A40" s="1">
        <v>6</v>
      </c>
      <c r="B40" s="20">
        <v>0.98</v>
      </c>
      <c r="C40" s="20">
        <v>0.94399999999999995</v>
      </c>
      <c r="D40" s="52"/>
      <c r="F40" s="1">
        <v>6</v>
      </c>
      <c r="G40" s="20">
        <v>0.98899999999999999</v>
      </c>
      <c r="H40" s="20">
        <v>0.96399999999999997</v>
      </c>
      <c r="I40" s="52"/>
      <c r="K40" s="1">
        <v>6</v>
      </c>
      <c r="L40" s="20">
        <v>0.94</v>
      </c>
      <c r="M40" s="20">
        <v>0.97899999999999998</v>
      </c>
      <c r="N40" s="52"/>
    </row>
    <row r="41" spans="1:14" x14ac:dyDescent="0.2">
      <c r="A41" s="1">
        <v>7</v>
      </c>
      <c r="B41" s="20">
        <v>0.99</v>
      </c>
      <c r="C41" s="20">
        <v>0.99299999999999999</v>
      </c>
      <c r="D41" s="52"/>
      <c r="F41" s="1">
        <v>7</v>
      </c>
      <c r="G41" s="20">
        <v>0.99299999999999999</v>
      </c>
      <c r="H41" s="20">
        <v>0.97399999999999998</v>
      </c>
      <c r="I41" s="52"/>
      <c r="K41" s="1">
        <v>7</v>
      </c>
      <c r="L41" s="20">
        <v>0.93500000000000005</v>
      </c>
      <c r="M41" s="20">
        <v>0.93</v>
      </c>
      <c r="N41" s="52"/>
    </row>
    <row r="42" spans="1:14" x14ac:dyDescent="0.2">
      <c r="A42" s="1">
        <v>8</v>
      </c>
      <c r="B42" s="20">
        <v>0.98699999999999999</v>
      </c>
      <c r="C42" s="20">
        <v>0.94599999999999995</v>
      </c>
      <c r="D42" s="52"/>
      <c r="F42" s="1">
        <v>8</v>
      </c>
      <c r="G42" s="20">
        <v>0.99199999999999999</v>
      </c>
      <c r="H42" s="20">
        <v>0.82099999999999995</v>
      </c>
      <c r="I42" s="52"/>
      <c r="K42" s="1">
        <v>8</v>
      </c>
      <c r="L42" s="20">
        <v>0.93899999999999995</v>
      </c>
      <c r="M42" s="20">
        <v>0.98699999999999999</v>
      </c>
      <c r="N42" s="52"/>
    </row>
    <row r="43" spans="1:14" x14ac:dyDescent="0.2">
      <c r="A43" s="1">
        <v>9</v>
      </c>
      <c r="B43" s="20">
        <v>0.996</v>
      </c>
      <c r="C43" s="20">
        <v>0.98099999999999998</v>
      </c>
      <c r="D43" s="52"/>
      <c r="F43" s="1">
        <v>9</v>
      </c>
      <c r="G43" s="20">
        <v>0.99299999999999999</v>
      </c>
      <c r="H43" s="20">
        <v>0.82799999999999996</v>
      </c>
      <c r="I43" s="52"/>
      <c r="K43" s="1">
        <v>9</v>
      </c>
      <c r="L43" s="20">
        <v>0.94</v>
      </c>
      <c r="M43" s="20">
        <v>0.93500000000000005</v>
      </c>
      <c r="N43" s="52"/>
    </row>
    <row r="44" spans="1:14" x14ac:dyDescent="0.2">
      <c r="A44" s="1">
        <v>10</v>
      </c>
      <c r="B44" s="20">
        <v>0.995</v>
      </c>
      <c r="C44" s="20">
        <v>0.98399999999999999</v>
      </c>
      <c r="D44" s="52"/>
      <c r="F44" s="1">
        <v>10</v>
      </c>
      <c r="G44" s="20">
        <v>0.99099999999999999</v>
      </c>
      <c r="H44" s="20">
        <v>0.84099999999999997</v>
      </c>
      <c r="I44" s="52"/>
      <c r="K44" s="1">
        <v>10</v>
      </c>
      <c r="L44" s="20">
        <v>0.94</v>
      </c>
      <c r="M44" s="20">
        <v>0.92500000000000004</v>
      </c>
      <c r="N44" s="52"/>
    </row>
    <row r="45" spans="1:14" x14ac:dyDescent="0.2">
      <c r="A45" s="1">
        <v>11</v>
      </c>
      <c r="B45" s="20">
        <v>0.995</v>
      </c>
      <c r="C45" s="20">
        <v>0.95299999999999996</v>
      </c>
      <c r="D45" s="52"/>
      <c r="F45" s="1">
        <v>11</v>
      </c>
      <c r="G45" s="20">
        <v>0.99099999999999999</v>
      </c>
      <c r="H45" s="20">
        <v>0.98</v>
      </c>
      <c r="I45" s="52"/>
      <c r="K45" s="1">
        <v>11</v>
      </c>
      <c r="L45" s="20">
        <v>0.99</v>
      </c>
      <c r="M45" s="20">
        <v>0.92400000000000004</v>
      </c>
      <c r="N45" s="52"/>
    </row>
    <row r="46" spans="1:14" x14ac:dyDescent="0.2">
      <c r="A46" s="1">
        <v>12</v>
      </c>
      <c r="B46" s="20">
        <v>0.997</v>
      </c>
      <c r="C46" s="20">
        <v>0.92100000000000004</v>
      </c>
      <c r="D46" s="52"/>
      <c r="F46" s="1">
        <v>12</v>
      </c>
      <c r="G46" s="20">
        <v>0.98699999999999999</v>
      </c>
      <c r="H46" s="20">
        <v>0.84</v>
      </c>
      <c r="I46" s="52"/>
      <c r="K46" s="1">
        <v>12</v>
      </c>
      <c r="L46" s="20">
        <v>0.99299999999999999</v>
      </c>
      <c r="M46" s="20">
        <v>0.93300000000000005</v>
      </c>
      <c r="N46" s="52"/>
    </row>
    <row r="66" spans="1:14" x14ac:dyDescent="0.2">
      <c r="A66" s="1" t="s">
        <v>33</v>
      </c>
      <c r="B66" s="1" t="s">
        <v>31</v>
      </c>
      <c r="C66" s="1" t="s">
        <v>32</v>
      </c>
      <c r="F66" s="1" t="s">
        <v>33</v>
      </c>
      <c r="G66" s="1" t="s">
        <v>31</v>
      </c>
      <c r="H66" s="1" t="s">
        <v>32</v>
      </c>
      <c r="K66" s="1" t="s">
        <v>33</v>
      </c>
      <c r="L66" s="1" t="s">
        <v>31</v>
      </c>
      <c r="M66" s="1" t="s">
        <v>32</v>
      </c>
    </row>
    <row r="67" spans="1:14" x14ac:dyDescent="0.2">
      <c r="A67" s="1">
        <v>0</v>
      </c>
      <c r="B67" s="20">
        <v>0.78</v>
      </c>
      <c r="C67" s="20">
        <v>0.77700000000000002</v>
      </c>
      <c r="D67" s="52" t="s">
        <v>23</v>
      </c>
      <c r="F67" s="1">
        <v>0</v>
      </c>
      <c r="G67" s="20">
        <v>0.878</v>
      </c>
      <c r="H67" s="20">
        <v>0.75900000000000001</v>
      </c>
      <c r="I67" s="52" t="s">
        <v>24</v>
      </c>
      <c r="K67" s="1">
        <v>0</v>
      </c>
      <c r="L67" s="20">
        <v>0.89500000000000002</v>
      </c>
      <c r="M67" s="20">
        <v>0.89400000000000002</v>
      </c>
      <c r="N67" s="52" t="s">
        <v>25</v>
      </c>
    </row>
    <row r="68" spans="1:14" x14ac:dyDescent="0.2">
      <c r="A68" s="1">
        <v>1</v>
      </c>
      <c r="B68" s="20">
        <v>0.81599999999999995</v>
      </c>
      <c r="C68" s="20">
        <v>0.85099999999999998</v>
      </c>
      <c r="D68" s="52"/>
      <c r="F68" s="1">
        <v>1</v>
      </c>
      <c r="G68" s="1">
        <v>0.81200000000000006</v>
      </c>
      <c r="H68" s="20">
        <v>0.97399999999999998</v>
      </c>
      <c r="I68" s="52"/>
      <c r="K68" s="1">
        <v>1</v>
      </c>
      <c r="L68" s="1">
        <v>0.878</v>
      </c>
      <c r="M68" s="20">
        <v>0.94299999999999995</v>
      </c>
      <c r="N68" s="52"/>
    </row>
    <row r="69" spans="1:14" x14ac:dyDescent="0.2">
      <c r="A69" s="1">
        <v>2</v>
      </c>
      <c r="B69" s="20">
        <v>0.91900000000000004</v>
      </c>
      <c r="C69" s="20">
        <v>0.93300000000000005</v>
      </c>
      <c r="D69" s="52"/>
      <c r="F69" s="1">
        <v>2</v>
      </c>
      <c r="G69" s="20">
        <v>0.93100000000000005</v>
      </c>
      <c r="H69" s="20">
        <v>0.81899999999999995</v>
      </c>
      <c r="I69" s="52"/>
      <c r="K69" s="1">
        <v>2</v>
      </c>
      <c r="L69" s="20">
        <v>0.92100000000000004</v>
      </c>
      <c r="M69" s="20">
        <v>0.97799999999999998</v>
      </c>
      <c r="N69" s="52"/>
    </row>
    <row r="70" spans="1:14" x14ac:dyDescent="0.2">
      <c r="A70" s="1">
        <v>3</v>
      </c>
      <c r="B70" s="20">
        <v>0.92</v>
      </c>
      <c r="C70" s="20">
        <v>0.92700000000000005</v>
      </c>
      <c r="D70" s="52"/>
      <c r="F70" s="1">
        <v>3</v>
      </c>
      <c r="G70" s="20">
        <v>0.96299999999999997</v>
      </c>
      <c r="H70" s="20">
        <v>0.97199999999999998</v>
      </c>
      <c r="I70" s="52"/>
      <c r="K70" s="1">
        <v>3</v>
      </c>
      <c r="L70" s="20">
        <v>0.92300000000000004</v>
      </c>
      <c r="M70" s="20">
        <v>0.97499999999999998</v>
      </c>
      <c r="N70" s="52"/>
    </row>
    <row r="71" spans="1:14" x14ac:dyDescent="0.2">
      <c r="A71" s="1">
        <v>4</v>
      </c>
      <c r="B71" s="20">
        <v>0.92100000000000004</v>
      </c>
      <c r="C71" s="20">
        <v>0.90600000000000003</v>
      </c>
      <c r="D71" s="52"/>
      <c r="F71" s="1">
        <v>4</v>
      </c>
      <c r="G71" s="20">
        <v>0.93400000000000005</v>
      </c>
      <c r="H71" s="20">
        <v>0.96899999999999997</v>
      </c>
      <c r="I71" s="52"/>
      <c r="K71" s="1">
        <v>4</v>
      </c>
      <c r="L71" s="20">
        <v>0.94399999999999995</v>
      </c>
      <c r="M71" s="20">
        <v>0.85199999999999998</v>
      </c>
      <c r="N71" s="52"/>
    </row>
    <row r="72" spans="1:14" x14ac:dyDescent="0.2">
      <c r="A72" s="1">
        <v>5</v>
      </c>
      <c r="B72" s="20">
        <v>0.93899999999999995</v>
      </c>
      <c r="C72" s="20">
        <v>0.92</v>
      </c>
      <c r="D72" s="52"/>
      <c r="F72" s="1">
        <v>5</v>
      </c>
      <c r="G72" s="20">
        <v>0.95799999999999996</v>
      </c>
      <c r="H72" s="20">
        <v>0.96499999999999997</v>
      </c>
      <c r="I72" s="52"/>
      <c r="K72" s="1">
        <v>5</v>
      </c>
      <c r="L72" s="20">
        <v>0.96899999999999997</v>
      </c>
      <c r="M72" s="20">
        <v>0.86899999999999999</v>
      </c>
      <c r="N72" s="52"/>
    </row>
    <row r="73" spans="1:14" x14ac:dyDescent="0.2">
      <c r="A73" s="1">
        <v>6</v>
      </c>
      <c r="B73" s="20">
        <v>0.93700000000000006</v>
      </c>
      <c r="C73" s="20">
        <v>0.96199999999999997</v>
      </c>
      <c r="D73" s="52"/>
      <c r="F73" s="1">
        <v>6</v>
      </c>
      <c r="G73" s="20">
        <v>0.996</v>
      </c>
      <c r="H73" s="20">
        <v>0.97599999999999998</v>
      </c>
      <c r="I73" s="52"/>
      <c r="K73" s="1">
        <v>6</v>
      </c>
      <c r="L73" s="20">
        <v>0.95199999999999996</v>
      </c>
      <c r="M73" s="20">
        <v>0.876</v>
      </c>
      <c r="N73" s="52"/>
    </row>
    <row r="74" spans="1:14" x14ac:dyDescent="0.2">
      <c r="A74" s="1">
        <v>7</v>
      </c>
      <c r="B74" s="20">
        <v>0.93799999999999994</v>
      </c>
      <c r="C74" s="20">
        <v>0.82199999999999995</v>
      </c>
      <c r="D74" s="52"/>
      <c r="F74" s="1">
        <v>7</v>
      </c>
      <c r="G74" s="20">
        <v>0.99099999999999999</v>
      </c>
      <c r="H74" s="20">
        <v>0.97599999999999998</v>
      </c>
      <c r="I74" s="52"/>
      <c r="K74" s="1">
        <v>7</v>
      </c>
      <c r="L74" s="20">
        <v>0.93500000000000005</v>
      </c>
      <c r="M74" s="20">
        <v>0.89300000000000002</v>
      </c>
      <c r="N74" s="52"/>
    </row>
    <row r="75" spans="1:14" x14ac:dyDescent="0.2">
      <c r="A75" s="1">
        <v>8</v>
      </c>
      <c r="B75" s="20">
        <v>0.96399999999999997</v>
      </c>
      <c r="C75" s="20">
        <v>0.82399999999999995</v>
      </c>
      <c r="D75" s="52"/>
      <c r="F75" s="1">
        <v>8</v>
      </c>
      <c r="G75" s="20">
        <v>0.93799999999999994</v>
      </c>
      <c r="H75" s="20">
        <v>0.91800000000000004</v>
      </c>
      <c r="I75" s="52"/>
      <c r="K75" s="1">
        <v>8</v>
      </c>
      <c r="L75" s="20">
        <v>0.95699999999999996</v>
      </c>
      <c r="M75" s="20">
        <v>0.98799999999999999</v>
      </c>
      <c r="N75" s="52"/>
    </row>
    <row r="76" spans="1:14" x14ac:dyDescent="0.2">
      <c r="A76" s="1">
        <v>9</v>
      </c>
      <c r="B76" s="20">
        <v>0.99299999999999999</v>
      </c>
      <c r="C76" s="20">
        <v>0.92500000000000004</v>
      </c>
      <c r="D76" s="52"/>
      <c r="F76" s="1">
        <v>9</v>
      </c>
      <c r="G76" s="20">
        <v>0.98799999999999999</v>
      </c>
      <c r="H76" s="20">
        <v>0.97899999999999998</v>
      </c>
      <c r="I76" s="52"/>
      <c r="K76" s="1">
        <v>9</v>
      </c>
      <c r="L76" s="20">
        <v>0.92100000000000004</v>
      </c>
      <c r="M76" s="20">
        <v>0.89500000000000002</v>
      </c>
      <c r="N76" s="52"/>
    </row>
    <row r="77" spans="1:14" x14ac:dyDescent="0.2">
      <c r="A77" s="1">
        <v>10</v>
      </c>
      <c r="B77" s="20">
        <v>0.996</v>
      </c>
      <c r="C77" s="20">
        <v>0.83199999999999996</v>
      </c>
      <c r="D77" s="52"/>
      <c r="F77" s="1">
        <v>10</v>
      </c>
      <c r="G77" s="20">
        <v>0.98599999999999999</v>
      </c>
      <c r="H77" s="20">
        <v>0.97599999999999998</v>
      </c>
      <c r="I77" s="52"/>
      <c r="K77" s="1">
        <v>10</v>
      </c>
      <c r="L77" s="20">
        <v>0.98099999999999998</v>
      </c>
      <c r="M77" s="20">
        <v>0.98199999999999998</v>
      </c>
      <c r="N77" s="52"/>
    </row>
    <row r="78" spans="1:14" x14ac:dyDescent="0.2">
      <c r="A78" s="1">
        <v>11</v>
      </c>
      <c r="B78" s="20">
        <v>0.995</v>
      </c>
      <c r="C78" s="20">
        <v>0.82899999999999996</v>
      </c>
      <c r="D78" s="52"/>
      <c r="F78" s="1">
        <v>11</v>
      </c>
      <c r="G78" s="20">
        <v>0.99099999999999999</v>
      </c>
      <c r="H78" s="20">
        <v>0.94899999999999995</v>
      </c>
      <c r="I78" s="52"/>
      <c r="K78" s="1">
        <v>11</v>
      </c>
      <c r="L78" s="20">
        <v>0.97499999999999998</v>
      </c>
      <c r="M78" s="20">
        <v>0.98099999999999998</v>
      </c>
      <c r="N78" s="52"/>
    </row>
    <row r="79" spans="1:14" x14ac:dyDescent="0.2">
      <c r="A79" s="1">
        <v>12</v>
      </c>
      <c r="B79" s="20">
        <v>0.997</v>
      </c>
      <c r="C79" s="20">
        <v>0.95399999999999996</v>
      </c>
      <c r="D79" s="52"/>
      <c r="F79" s="1">
        <v>12</v>
      </c>
      <c r="G79" s="20">
        <v>0.98399999999999999</v>
      </c>
      <c r="H79" s="20">
        <v>0.99299999999999999</v>
      </c>
      <c r="I79" s="52"/>
      <c r="K79" s="1">
        <v>12</v>
      </c>
      <c r="L79" s="20">
        <v>0.93</v>
      </c>
      <c r="M79" s="20">
        <v>0.95899999999999996</v>
      </c>
      <c r="N79" s="52"/>
    </row>
    <row r="98" spans="1:14" x14ac:dyDescent="0.2">
      <c r="A98" s="1" t="s">
        <v>33</v>
      </c>
      <c r="B98" s="1" t="s">
        <v>31</v>
      </c>
      <c r="C98" s="1" t="s">
        <v>32</v>
      </c>
      <c r="F98" s="1" t="s">
        <v>33</v>
      </c>
      <c r="G98" s="1" t="s">
        <v>31</v>
      </c>
      <c r="H98" s="1" t="s">
        <v>32</v>
      </c>
      <c r="K98" s="1" t="s">
        <v>33</v>
      </c>
      <c r="L98" s="1" t="s">
        <v>31</v>
      </c>
      <c r="M98" s="1" t="s">
        <v>32</v>
      </c>
    </row>
    <row r="99" spans="1:14" x14ac:dyDescent="0.2">
      <c r="A99" s="1">
        <v>0</v>
      </c>
      <c r="B99" s="20">
        <v>0.91600000000000004</v>
      </c>
      <c r="C99" s="20">
        <v>0.92200000000000004</v>
      </c>
      <c r="D99" s="52" t="s">
        <v>26</v>
      </c>
      <c r="F99" s="1">
        <v>0</v>
      </c>
      <c r="G99" s="20">
        <v>0.874</v>
      </c>
      <c r="H99" s="20">
        <v>0.874</v>
      </c>
      <c r="I99" s="52" t="s">
        <v>27</v>
      </c>
      <c r="K99" s="1">
        <v>0</v>
      </c>
      <c r="L99" s="20">
        <v>0.995</v>
      </c>
      <c r="M99" s="20">
        <v>0.99299999999999999</v>
      </c>
      <c r="N99" s="52" t="s">
        <v>28</v>
      </c>
    </row>
    <row r="100" spans="1:14" x14ac:dyDescent="0.2">
      <c r="A100" s="1">
        <v>1</v>
      </c>
      <c r="B100" s="1">
        <v>0.94299999999999995</v>
      </c>
      <c r="C100" s="20">
        <v>0.91600000000000004</v>
      </c>
      <c r="D100" s="52"/>
      <c r="F100" s="1">
        <v>1</v>
      </c>
      <c r="G100" s="1">
        <v>0.94899999999999995</v>
      </c>
      <c r="H100" s="20">
        <v>0.89500000000000002</v>
      </c>
      <c r="I100" s="52"/>
      <c r="K100" s="1">
        <v>1</v>
      </c>
      <c r="L100" s="1">
        <v>0.81100000000000005</v>
      </c>
      <c r="M100" s="20">
        <v>0.98499999999999999</v>
      </c>
      <c r="N100" s="52"/>
    </row>
    <row r="101" spans="1:14" x14ac:dyDescent="0.2">
      <c r="A101" s="1">
        <v>2</v>
      </c>
      <c r="B101" s="20">
        <v>0.93700000000000006</v>
      </c>
      <c r="C101" s="20">
        <v>0.89200000000000002</v>
      </c>
      <c r="D101" s="52"/>
      <c r="F101" s="1">
        <v>2</v>
      </c>
      <c r="G101" s="20">
        <v>0.96699999999999997</v>
      </c>
      <c r="H101" s="20">
        <v>0.96299999999999997</v>
      </c>
      <c r="I101" s="52"/>
      <c r="K101" s="1">
        <v>2</v>
      </c>
      <c r="L101" s="20">
        <v>0.80300000000000005</v>
      </c>
      <c r="M101" s="20">
        <v>0.96699999999999997</v>
      </c>
      <c r="N101" s="52"/>
    </row>
    <row r="102" spans="1:14" x14ac:dyDescent="0.2">
      <c r="A102" s="1">
        <v>3</v>
      </c>
      <c r="B102" s="20">
        <v>0.93799999999999994</v>
      </c>
      <c r="C102" s="20">
        <v>0.91</v>
      </c>
      <c r="D102" s="52"/>
      <c r="F102" s="1">
        <v>3</v>
      </c>
      <c r="G102" s="20">
        <v>0.98699999999999999</v>
      </c>
      <c r="H102" s="20">
        <v>0.97199999999999998</v>
      </c>
      <c r="I102" s="52"/>
      <c r="K102" s="1">
        <v>3</v>
      </c>
      <c r="L102" s="20">
        <v>0.80800000000000005</v>
      </c>
      <c r="M102" s="20">
        <v>0.995</v>
      </c>
      <c r="N102" s="52"/>
    </row>
    <row r="103" spans="1:14" x14ac:dyDescent="0.2">
      <c r="A103" s="1">
        <v>4</v>
      </c>
      <c r="B103" s="20">
        <v>0.94299999999999995</v>
      </c>
      <c r="C103" s="20">
        <v>0.89800000000000002</v>
      </c>
      <c r="D103" s="52"/>
      <c r="F103" s="1">
        <v>4</v>
      </c>
      <c r="G103" s="20">
        <v>0.99</v>
      </c>
      <c r="H103" s="20">
        <v>0.98399999999999999</v>
      </c>
      <c r="I103" s="52"/>
      <c r="K103" s="1">
        <v>4</v>
      </c>
      <c r="L103" s="20">
        <v>0.80900000000000005</v>
      </c>
      <c r="M103" s="20">
        <v>0.98699999999999999</v>
      </c>
      <c r="N103" s="52"/>
    </row>
    <row r="104" spans="1:14" x14ac:dyDescent="0.2">
      <c r="A104" s="1">
        <v>5</v>
      </c>
      <c r="B104" s="20">
        <v>0.92500000000000004</v>
      </c>
      <c r="C104" s="20">
        <v>0.88</v>
      </c>
      <c r="D104" s="52"/>
      <c r="F104" s="1">
        <v>5</v>
      </c>
      <c r="G104" s="20">
        <v>0.995</v>
      </c>
      <c r="H104" s="20">
        <v>0.98299999999999998</v>
      </c>
      <c r="I104" s="52"/>
      <c r="K104" s="1">
        <v>5</v>
      </c>
      <c r="L104" s="20">
        <v>0.80700000000000005</v>
      </c>
      <c r="M104" s="20">
        <v>0.996</v>
      </c>
      <c r="N104" s="52"/>
    </row>
    <row r="105" spans="1:14" x14ac:dyDescent="0.2">
      <c r="A105" s="1">
        <v>6</v>
      </c>
      <c r="B105" s="20">
        <v>0.98299999999999998</v>
      </c>
      <c r="C105" s="20">
        <v>0.90400000000000003</v>
      </c>
      <c r="D105" s="52"/>
      <c r="F105" s="1">
        <v>6</v>
      </c>
      <c r="G105" s="20">
        <v>0.99099999999999999</v>
      </c>
      <c r="H105" s="20">
        <v>0.98299999999999998</v>
      </c>
      <c r="I105" s="52"/>
      <c r="K105" s="1">
        <v>6</v>
      </c>
      <c r="L105" s="20">
        <v>0.81699999999999995</v>
      </c>
      <c r="M105" s="20">
        <v>0.99299999999999999</v>
      </c>
      <c r="N105" s="52"/>
    </row>
    <row r="106" spans="1:14" x14ac:dyDescent="0.2">
      <c r="A106" s="1">
        <v>7</v>
      </c>
      <c r="B106" s="20">
        <v>0.98799999999999999</v>
      </c>
      <c r="C106" s="20">
        <v>0.96699999999999997</v>
      </c>
      <c r="D106" s="52"/>
      <c r="F106" s="1">
        <v>7</v>
      </c>
      <c r="G106" s="20">
        <v>0.98799999999999999</v>
      </c>
      <c r="H106" s="20">
        <v>0.98299999999999998</v>
      </c>
      <c r="I106" s="52"/>
      <c r="K106" s="1">
        <v>7</v>
      </c>
      <c r="L106" s="20">
        <v>0.81499999999999995</v>
      </c>
      <c r="M106" s="20">
        <v>0.98899999999999999</v>
      </c>
      <c r="N106" s="52"/>
    </row>
    <row r="107" spans="1:14" x14ac:dyDescent="0.2">
      <c r="A107" s="1">
        <v>8</v>
      </c>
      <c r="B107" s="20">
        <v>0.99199999999999999</v>
      </c>
      <c r="C107" s="20">
        <v>0.97399999999999998</v>
      </c>
      <c r="D107" s="52"/>
      <c r="F107" s="1">
        <v>8</v>
      </c>
      <c r="G107" s="20">
        <v>0.98699999999999999</v>
      </c>
      <c r="H107" s="20">
        <v>0.98899999999999999</v>
      </c>
      <c r="I107" s="52"/>
      <c r="K107" s="1">
        <v>8</v>
      </c>
      <c r="L107" s="20">
        <v>0.80200000000000005</v>
      </c>
      <c r="M107" s="20">
        <v>0.96099999999999997</v>
      </c>
      <c r="N107" s="52"/>
    </row>
    <row r="108" spans="1:14" x14ac:dyDescent="0.2">
      <c r="A108" s="1">
        <v>9</v>
      </c>
      <c r="B108" s="20">
        <v>0.99199999999999999</v>
      </c>
      <c r="C108" s="20">
        <v>0.97799999999999998</v>
      </c>
      <c r="D108" s="52"/>
      <c r="F108" s="1">
        <v>9</v>
      </c>
      <c r="G108" s="20">
        <v>0.99</v>
      </c>
      <c r="H108" s="20">
        <v>0.89900000000000002</v>
      </c>
      <c r="I108" s="52"/>
      <c r="K108" s="1">
        <v>9</v>
      </c>
      <c r="L108" s="20">
        <v>0.79900000000000004</v>
      </c>
      <c r="M108" s="20">
        <v>0.96</v>
      </c>
      <c r="N108" s="52"/>
    </row>
    <row r="109" spans="1:14" x14ac:dyDescent="0.2">
      <c r="A109" s="1">
        <v>10</v>
      </c>
      <c r="B109" s="20">
        <v>0.99299999999999999</v>
      </c>
      <c r="C109" s="20">
        <v>0.97699999999999998</v>
      </c>
      <c r="D109" s="52"/>
      <c r="F109" s="1">
        <v>10</v>
      </c>
      <c r="G109" s="20">
        <v>0.99099999999999999</v>
      </c>
      <c r="H109" s="20">
        <v>0.97199999999999998</v>
      </c>
      <c r="I109" s="52"/>
      <c r="K109" s="1">
        <v>10</v>
      </c>
      <c r="L109" s="20">
        <v>0.79600000000000004</v>
      </c>
      <c r="M109" s="20">
        <v>0.96399999999999997</v>
      </c>
      <c r="N109" s="52"/>
    </row>
    <row r="110" spans="1:14" x14ac:dyDescent="0.2">
      <c r="A110" s="1">
        <v>11</v>
      </c>
      <c r="B110" s="20">
        <v>0.99099999999999999</v>
      </c>
      <c r="C110" s="20">
        <v>0.97599999999999998</v>
      </c>
      <c r="D110" s="52"/>
      <c r="F110" s="1">
        <v>11</v>
      </c>
      <c r="G110" s="20">
        <v>0.98899999999999999</v>
      </c>
      <c r="H110" s="20">
        <v>0.85599999999999998</v>
      </c>
      <c r="I110" s="52"/>
      <c r="K110" s="1">
        <v>11</v>
      </c>
      <c r="L110" s="20">
        <v>0.78900000000000003</v>
      </c>
      <c r="M110" s="20">
        <v>0.96</v>
      </c>
      <c r="N110" s="52"/>
    </row>
    <row r="111" spans="1:14" x14ac:dyDescent="0.2">
      <c r="A111" s="1">
        <v>12</v>
      </c>
      <c r="B111" s="20">
        <v>0.98099999999999998</v>
      </c>
      <c r="C111" s="20">
        <v>0.97899999999999998</v>
      </c>
      <c r="D111" s="52"/>
      <c r="F111" s="1">
        <v>12</v>
      </c>
      <c r="G111" s="20">
        <v>0.97599999999999998</v>
      </c>
      <c r="H111" s="20">
        <v>0.97399999999999998</v>
      </c>
      <c r="I111" s="52"/>
      <c r="K111" s="1">
        <v>12</v>
      </c>
      <c r="L111" s="20">
        <v>0.90800000000000003</v>
      </c>
      <c r="M111" s="20">
        <v>0.96599999999999997</v>
      </c>
      <c r="N111" s="52"/>
    </row>
  </sheetData>
  <mergeCells count="12">
    <mergeCell ref="D67:D79"/>
    <mergeCell ref="I67:I79"/>
    <mergeCell ref="N67:N79"/>
    <mergeCell ref="D99:D111"/>
    <mergeCell ref="I99:I111"/>
    <mergeCell ref="N99:N111"/>
    <mergeCell ref="D2:D14"/>
    <mergeCell ref="I2:I14"/>
    <mergeCell ref="N2:N8"/>
    <mergeCell ref="D34:D46"/>
    <mergeCell ref="I34:I46"/>
    <mergeCell ref="N34:N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2C83-6A19-1746-8058-E37651EDB290}">
  <dimension ref="A1:O79"/>
  <sheetViews>
    <sheetView workbookViewId="0">
      <selection activeCell="H81" sqref="H81"/>
    </sheetView>
  </sheetViews>
  <sheetFormatPr baseColWidth="10" defaultColWidth="11.5" defaultRowHeight="15" x14ac:dyDescent="0.2"/>
  <cols>
    <col min="4" max="4" width="14.6640625" customWidth="1"/>
  </cols>
  <sheetData>
    <row r="1" spans="1:15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L1" s="1" t="s">
        <v>33</v>
      </c>
      <c r="M1" s="1" t="s">
        <v>31</v>
      </c>
      <c r="N1" s="1" t="s">
        <v>32</v>
      </c>
    </row>
    <row r="2" spans="1:15" ht="16" x14ac:dyDescent="0.25">
      <c r="A2" s="1">
        <v>0</v>
      </c>
      <c r="B2" s="24">
        <v>0</v>
      </c>
      <c r="C2" s="24">
        <v>0.66666700000000001</v>
      </c>
      <c r="D2" s="52" t="s">
        <v>25</v>
      </c>
      <c r="F2" s="1">
        <v>0</v>
      </c>
      <c r="G2" s="24">
        <v>0.66666700000000001</v>
      </c>
      <c r="H2" s="24">
        <v>0.66666700000000001</v>
      </c>
      <c r="I2" s="52" t="s">
        <v>28</v>
      </c>
      <c r="L2" s="1">
        <v>0</v>
      </c>
      <c r="M2" s="24">
        <v>0.66666700000000001</v>
      </c>
      <c r="N2" s="24">
        <v>0.66666700000000001</v>
      </c>
      <c r="O2" s="52" t="s">
        <v>17</v>
      </c>
    </row>
    <row r="3" spans="1:15" ht="16" x14ac:dyDescent="0.25">
      <c r="A3" s="1">
        <v>1</v>
      </c>
      <c r="B3" s="24">
        <v>0.67111500000000002</v>
      </c>
      <c r="C3" s="24">
        <v>0.65348499999999998</v>
      </c>
      <c r="D3" s="52"/>
      <c r="F3" s="1">
        <v>1</v>
      </c>
      <c r="G3" s="24">
        <v>0.63708100000000001</v>
      </c>
      <c r="H3" s="24">
        <v>0.27420099999999997</v>
      </c>
      <c r="I3" s="52"/>
      <c r="L3" s="1">
        <v>1</v>
      </c>
      <c r="M3" s="24">
        <v>0.68447199999999997</v>
      </c>
      <c r="N3" s="24">
        <v>0.580538</v>
      </c>
      <c r="O3" s="52"/>
    </row>
    <row r="4" spans="1:15" ht="16" x14ac:dyDescent="0.25">
      <c r="A4" s="1">
        <v>2</v>
      </c>
      <c r="B4" s="24">
        <v>0.66526300000000005</v>
      </c>
      <c r="C4" s="24">
        <v>0.66902099999999998</v>
      </c>
      <c r="D4" s="52"/>
      <c r="F4" s="1">
        <v>2</v>
      </c>
      <c r="G4" s="24">
        <v>0.62224000000000002</v>
      </c>
      <c r="H4" s="24">
        <v>2.7483E-2</v>
      </c>
      <c r="I4" s="52"/>
      <c r="L4" s="1">
        <v>2</v>
      </c>
      <c r="M4" s="24">
        <v>0.28380300000000003</v>
      </c>
      <c r="N4" s="24">
        <v>0.66517199999999999</v>
      </c>
      <c r="O4" s="52"/>
    </row>
    <row r="5" spans="1:15" ht="16" x14ac:dyDescent="0.25">
      <c r="A5" s="1">
        <v>3</v>
      </c>
      <c r="B5" s="24">
        <v>0.70175799999999999</v>
      </c>
      <c r="C5" s="24">
        <v>0.70086899999999996</v>
      </c>
      <c r="D5" s="52"/>
      <c r="F5" s="1">
        <v>3</v>
      </c>
      <c r="G5" s="24">
        <v>0.73658000000000001</v>
      </c>
      <c r="H5" s="24">
        <v>0</v>
      </c>
      <c r="I5" s="52"/>
      <c r="L5" s="1">
        <v>3</v>
      </c>
      <c r="M5" s="24">
        <v>0.67604299999999995</v>
      </c>
      <c r="N5" s="24">
        <v>0.70030700000000001</v>
      </c>
      <c r="O5" s="52"/>
    </row>
    <row r="6" spans="1:15" ht="16" x14ac:dyDescent="0.25">
      <c r="A6" s="1">
        <v>4</v>
      </c>
      <c r="B6" s="24">
        <v>0.77296600000000004</v>
      </c>
      <c r="C6" s="24">
        <v>0.77109499999999997</v>
      </c>
      <c r="D6" s="52"/>
      <c r="F6" s="1">
        <v>4</v>
      </c>
      <c r="G6" s="24">
        <v>0.66658399999999995</v>
      </c>
      <c r="H6" s="24">
        <v>0</v>
      </c>
      <c r="I6" s="52"/>
      <c r="L6" s="1">
        <v>4</v>
      </c>
      <c r="M6" s="24">
        <v>0.70909500000000003</v>
      </c>
      <c r="N6" s="24">
        <v>0.719943</v>
      </c>
      <c r="O6" s="52"/>
    </row>
    <row r="7" spans="1:15" ht="16" x14ac:dyDescent="0.25">
      <c r="A7" s="1">
        <v>5</v>
      </c>
      <c r="B7" s="24">
        <v>0.78684900000000002</v>
      </c>
      <c r="C7" s="24">
        <v>0.77710599999999996</v>
      </c>
      <c r="D7" s="52"/>
      <c r="F7" s="1">
        <v>5</v>
      </c>
      <c r="G7" s="24">
        <v>0.69312200000000002</v>
      </c>
      <c r="H7" s="24">
        <v>0</v>
      </c>
      <c r="I7" s="52"/>
      <c r="L7" s="1">
        <v>5</v>
      </c>
      <c r="M7" s="24">
        <v>0.75883999999999996</v>
      </c>
      <c r="N7" s="24">
        <v>0.73305900000000002</v>
      </c>
      <c r="O7" s="52"/>
    </row>
    <row r="8" spans="1:15" ht="16" x14ac:dyDescent="0.25">
      <c r="A8" s="1">
        <v>6</v>
      </c>
      <c r="B8" s="24">
        <v>0.7853</v>
      </c>
      <c r="C8" s="24">
        <v>0.78310199999999996</v>
      </c>
      <c r="D8" s="52"/>
      <c r="F8" s="1">
        <v>6</v>
      </c>
      <c r="G8" s="24">
        <v>0.65337599999999996</v>
      </c>
      <c r="H8" s="24">
        <v>0</v>
      </c>
      <c r="I8" s="52"/>
      <c r="L8" s="1">
        <v>6</v>
      </c>
      <c r="M8" s="24">
        <v>0.77080199999999999</v>
      </c>
      <c r="N8" s="24">
        <v>0.76053599999999999</v>
      </c>
      <c r="O8" s="52"/>
    </row>
    <row r="9" spans="1:15" ht="16" x14ac:dyDescent="0.25">
      <c r="A9" s="1">
        <v>7</v>
      </c>
      <c r="B9" s="24">
        <v>0.77339400000000003</v>
      </c>
      <c r="C9" s="24">
        <v>0.77618500000000001</v>
      </c>
      <c r="D9" s="52"/>
      <c r="F9" s="1">
        <v>7</v>
      </c>
      <c r="G9" s="24">
        <v>0.63788199999999995</v>
      </c>
      <c r="H9" s="24">
        <v>0</v>
      </c>
      <c r="I9" s="52"/>
      <c r="L9" s="1">
        <v>7</v>
      </c>
      <c r="M9" s="24">
        <v>0.77080199999999999</v>
      </c>
      <c r="N9" s="24">
        <v>0.79497499999999999</v>
      </c>
      <c r="O9" s="52"/>
    </row>
    <row r="10" spans="1:15" ht="16" x14ac:dyDescent="0.25">
      <c r="A10" s="1">
        <v>8</v>
      </c>
      <c r="B10" s="24">
        <v>0.72686499999999998</v>
      </c>
      <c r="C10" s="24">
        <v>0.77377200000000002</v>
      </c>
      <c r="D10" s="52"/>
      <c r="F10" s="1">
        <v>8</v>
      </c>
      <c r="G10" s="24">
        <v>0.70514100000000002</v>
      </c>
      <c r="H10" s="24">
        <v>0.70416000000000001</v>
      </c>
      <c r="I10" s="52"/>
      <c r="L10" s="1">
        <v>8</v>
      </c>
      <c r="M10" s="24">
        <v>0.76211799999999996</v>
      </c>
      <c r="N10" s="24">
        <v>0.80194399999999999</v>
      </c>
      <c r="O10" s="52"/>
    </row>
    <row r="11" spans="1:15" ht="16" x14ac:dyDescent="0.25">
      <c r="A11" s="1">
        <v>9</v>
      </c>
      <c r="B11" s="24">
        <v>0.72160400000000002</v>
      </c>
      <c r="C11" s="24">
        <v>0.76970400000000005</v>
      </c>
      <c r="D11" s="52"/>
      <c r="F11" s="1">
        <v>9</v>
      </c>
      <c r="G11" s="24">
        <v>0.55663300000000004</v>
      </c>
      <c r="H11" s="24">
        <v>0.68451700000000004</v>
      </c>
      <c r="I11" s="52"/>
      <c r="L11" s="1">
        <v>9</v>
      </c>
      <c r="M11" s="24">
        <v>0.79549700000000001</v>
      </c>
      <c r="N11" s="24">
        <v>0.79460600000000003</v>
      </c>
      <c r="O11" s="52"/>
    </row>
    <row r="12" spans="1:15" ht="16" x14ac:dyDescent="0.25">
      <c r="A12" s="1">
        <v>10</v>
      </c>
      <c r="B12" s="24">
        <v>0.73547200000000001</v>
      </c>
      <c r="C12" s="24">
        <v>0.76261299999999999</v>
      </c>
      <c r="D12" s="52"/>
      <c r="F12" s="1">
        <v>10</v>
      </c>
      <c r="G12" s="24">
        <v>0.45468399999999998</v>
      </c>
      <c r="H12" s="24">
        <v>0.46307300000000001</v>
      </c>
      <c r="I12" s="52"/>
      <c r="L12" s="1">
        <v>10</v>
      </c>
      <c r="M12" s="24">
        <v>0.80377600000000005</v>
      </c>
      <c r="N12" s="24">
        <v>0.80569400000000002</v>
      </c>
      <c r="O12" s="52"/>
    </row>
    <row r="13" spans="1:15" ht="16" x14ac:dyDescent="0.25">
      <c r="A13" s="1">
        <v>11</v>
      </c>
      <c r="B13" s="24">
        <v>0.81508199999999997</v>
      </c>
      <c r="C13" s="24">
        <v>0.80696299999999999</v>
      </c>
      <c r="D13" s="52"/>
      <c r="F13" s="1">
        <v>11</v>
      </c>
      <c r="G13" s="24">
        <v>0.79524300000000003</v>
      </c>
      <c r="H13" s="24">
        <v>0.77209799999999995</v>
      </c>
      <c r="I13" s="52"/>
      <c r="L13" s="1">
        <v>11</v>
      </c>
      <c r="M13" s="24">
        <v>0.81999599999999995</v>
      </c>
      <c r="N13" s="24">
        <v>0.81855800000000001</v>
      </c>
      <c r="O13" s="52"/>
    </row>
    <row r="14" spans="1:15" ht="16" x14ac:dyDescent="0.25">
      <c r="A14" s="1">
        <v>12</v>
      </c>
      <c r="B14" s="24">
        <v>0.81955900000000004</v>
      </c>
      <c r="C14" s="24">
        <v>0.80464199999999997</v>
      </c>
      <c r="D14" s="52"/>
      <c r="F14" s="1">
        <v>12</v>
      </c>
      <c r="G14" s="24">
        <v>0.83022700000000005</v>
      </c>
      <c r="H14" s="24">
        <v>0.82798700000000003</v>
      </c>
      <c r="I14" s="52"/>
      <c r="L14" s="1">
        <v>12</v>
      </c>
      <c r="M14" s="24">
        <v>0.82728699999999999</v>
      </c>
      <c r="N14" s="24">
        <v>0.80542800000000003</v>
      </c>
      <c r="O14" s="52"/>
    </row>
    <row r="36" spans="1:14" x14ac:dyDescent="0.2">
      <c r="A36" s="31" t="s">
        <v>33</v>
      </c>
      <c r="B36" s="31" t="s">
        <v>31</v>
      </c>
      <c r="C36" s="31" t="s">
        <v>32</v>
      </c>
      <c r="F36" s="31" t="s">
        <v>33</v>
      </c>
      <c r="G36" s="31" t="s">
        <v>31</v>
      </c>
      <c r="H36" s="31" t="s">
        <v>32</v>
      </c>
      <c r="K36" s="31" t="s">
        <v>33</v>
      </c>
      <c r="L36" s="31" t="s">
        <v>31</v>
      </c>
      <c r="M36" s="31" t="s">
        <v>32</v>
      </c>
    </row>
    <row r="37" spans="1:14" ht="16" x14ac:dyDescent="0.25">
      <c r="A37" s="31">
        <v>0</v>
      </c>
      <c r="B37" s="24">
        <v>0</v>
      </c>
      <c r="C37" s="24">
        <v>0</v>
      </c>
      <c r="D37" s="52" t="s">
        <v>16</v>
      </c>
      <c r="F37" s="31">
        <v>0</v>
      </c>
      <c r="G37" s="24">
        <v>0</v>
      </c>
      <c r="H37" s="24">
        <v>0</v>
      </c>
      <c r="I37" s="52" t="s">
        <v>26</v>
      </c>
      <c r="K37" s="31">
        <v>0</v>
      </c>
      <c r="L37" s="24">
        <v>0</v>
      </c>
      <c r="M37" s="24">
        <v>0</v>
      </c>
      <c r="N37" s="52" t="s">
        <v>27</v>
      </c>
    </row>
    <row r="38" spans="1:14" ht="16" x14ac:dyDescent="0.25">
      <c r="A38" s="31">
        <v>1</v>
      </c>
      <c r="B38" s="24">
        <v>0.69541699999999995</v>
      </c>
      <c r="C38" s="24">
        <v>0.66893400000000003</v>
      </c>
      <c r="D38" s="52"/>
      <c r="F38" s="31">
        <v>1</v>
      </c>
      <c r="G38" s="24">
        <v>0.72373500000000002</v>
      </c>
      <c r="H38" s="24">
        <v>0.73725099999999999</v>
      </c>
      <c r="I38" s="52"/>
      <c r="K38" s="31">
        <v>1</v>
      </c>
      <c r="L38" s="24">
        <v>0.76403399999999999</v>
      </c>
      <c r="M38" s="24">
        <v>0.760988</v>
      </c>
      <c r="N38" s="52"/>
    </row>
    <row r="39" spans="1:14" ht="16" x14ac:dyDescent="0.25">
      <c r="A39" s="31">
        <v>2</v>
      </c>
      <c r="B39" s="24">
        <v>0.66767299999999996</v>
      </c>
      <c r="C39" s="24">
        <v>0.70960599999999996</v>
      </c>
      <c r="D39" s="52"/>
      <c r="F39" s="31">
        <v>2</v>
      </c>
      <c r="G39" s="24">
        <v>0.74014400000000002</v>
      </c>
      <c r="H39" s="24">
        <v>0.78292700000000004</v>
      </c>
      <c r="I39" s="52"/>
      <c r="K39" s="31">
        <v>2</v>
      </c>
      <c r="L39" s="24">
        <v>0.77798400000000001</v>
      </c>
      <c r="M39" s="24">
        <v>0.68244000000000005</v>
      </c>
      <c r="N39" s="52"/>
    </row>
    <row r="40" spans="1:14" ht="16" x14ac:dyDescent="0.25">
      <c r="A40" s="31">
        <v>3</v>
      </c>
      <c r="B40" s="24">
        <v>0.66745600000000005</v>
      </c>
      <c r="C40" s="24">
        <v>0.71426400000000001</v>
      </c>
      <c r="D40" s="52"/>
      <c r="F40" s="31">
        <v>3</v>
      </c>
      <c r="G40" s="24">
        <v>0.74845899999999999</v>
      </c>
      <c r="H40" s="24">
        <v>0.78676100000000004</v>
      </c>
      <c r="I40" s="52"/>
      <c r="K40" s="31">
        <v>3</v>
      </c>
      <c r="L40" s="24">
        <v>0.75567200000000001</v>
      </c>
      <c r="M40" s="24">
        <v>0.63009599999999999</v>
      </c>
      <c r="N40" s="52"/>
    </row>
    <row r="41" spans="1:14" ht="16" x14ac:dyDescent="0.25">
      <c r="A41" s="31">
        <v>4</v>
      </c>
      <c r="B41" s="24">
        <v>0.669076</v>
      </c>
      <c r="C41" s="24">
        <v>0.71233500000000005</v>
      </c>
      <c r="D41" s="52"/>
      <c r="F41" s="31">
        <v>4</v>
      </c>
      <c r="G41" s="24">
        <v>0.74074099999999998</v>
      </c>
      <c r="H41" s="24">
        <v>0.79497300000000004</v>
      </c>
      <c r="I41" s="52"/>
      <c r="K41" s="31">
        <v>4</v>
      </c>
      <c r="L41" s="24">
        <v>0.73997299999999999</v>
      </c>
      <c r="M41" s="24">
        <v>0.602321</v>
      </c>
      <c r="N41" s="52"/>
    </row>
    <row r="42" spans="1:14" ht="16" x14ac:dyDescent="0.25">
      <c r="A42" s="31">
        <v>5</v>
      </c>
      <c r="B42" s="24">
        <v>0.61924000000000001</v>
      </c>
      <c r="C42" s="24">
        <v>0.69982599999999995</v>
      </c>
      <c r="D42" s="52"/>
      <c r="F42" s="31">
        <v>5</v>
      </c>
      <c r="G42" s="24">
        <v>0.74924100000000005</v>
      </c>
      <c r="H42" s="24">
        <v>0.80255600000000005</v>
      </c>
      <c r="I42" s="52"/>
      <c r="K42" s="31">
        <v>5</v>
      </c>
      <c r="L42" s="24">
        <v>0.80429600000000001</v>
      </c>
      <c r="M42" s="24">
        <v>0.51061299999999998</v>
      </c>
      <c r="N42" s="52"/>
    </row>
    <row r="43" spans="1:14" ht="16" x14ac:dyDescent="0.25">
      <c r="A43" s="31">
        <v>6</v>
      </c>
      <c r="B43" s="24">
        <v>0.58378399999999997</v>
      </c>
      <c r="C43" s="24">
        <v>0.68592900000000001</v>
      </c>
      <c r="D43" s="52"/>
      <c r="F43" s="31">
        <v>6</v>
      </c>
      <c r="G43" s="24">
        <v>0.76852900000000002</v>
      </c>
      <c r="H43" s="24">
        <v>0.81109799999999999</v>
      </c>
      <c r="I43" s="52"/>
      <c r="K43" s="31">
        <v>6</v>
      </c>
      <c r="L43" s="24">
        <v>0.83361700000000005</v>
      </c>
      <c r="M43" s="24">
        <v>0.83428199999999997</v>
      </c>
      <c r="N43" s="52"/>
    </row>
    <row r="44" spans="1:14" ht="16" x14ac:dyDescent="0.25">
      <c r="A44" s="31">
        <v>7</v>
      </c>
      <c r="B44" s="24">
        <v>0.54302099999999998</v>
      </c>
      <c r="C44" s="24">
        <v>0.703457</v>
      </c>
      <c r="D44" s="52"/>
      <c r="F44" s="31">
        <v>7</v>
      </c>
      <c r="G44" s="24">
        <v>0.77243099999999998</v>
      </c>
      <c r="H44" s="24">
        <v>0.81226100000000001</v>
      </c>
      <c r="I44" s="52"/>
      <c r="K44" s="31">
        <v>7</v>
      </c>
      <c r="L44" s="24">
        <v>0.80345100000000003</v>
      </c>
      <c r="M44" s="24">
        <v>0.73528800000000005</v>
      </c>
      <c r="N44" s="52"/>
    </row>
    <row r="45" spans="1:14" ht="16" x14ac:dyDescent="0.25">
      <c r="A45" s="31">
        <v>8</v>
      </c>
      <c r="B45" s="24">
        <v>0.48005999999999999</v>
      </c>
      <c r="C45" s="24">
        <v>0.70218199999999997</v>
      </c>
      <c r="D45" s="52"/>
      <c r="F45" s="31">
        <v>8</v>
      </c>
      <c r="G45" s="24">
        <v>0.77239899999999995</v>
      </c>
      <c r="H45" s="24">
        <v>0.83114600000000005</v>
      </c>
      <c r="I45" s="52"/>
      <c r="K45" s="31">
        <v>8</v>
      </c>
      <c r="L45" s="24">
        <v>0.81792500000000001</v>
      </c>
      <c r="M45" s="24">
        <v>0.73614999999999997</v>
      </c>
      <c r="N45" s="52"/>
    </row>
    <row r="46" spans="1:14" ht="16" x14ac:dyDescent="0.25">
      <c r="A46" s="31">
        <v>9</v>
      </c>
      <c r="B46" s="24">
        <v>0.51118699999999995</v>
      </c>
      <c r="C46" s="24">
        <v>0.70156200000000002</v>
      </c>
      <c r="D46" s="52"/>
      <c r="F46" s="31">
        <v>9</v>
      </c>
      <c r="G46" s="24">
        <v>0.80638200000000004</v>
      </c>
      <c r="H46" s="24">
        <v>0.83831100000000003</v>
      </c>
      <c r="I46" s="52"/>
      <c r="K46" s="31">
        <v>9</v>
      </c>
      <c r="L46" s="24">
        <v>0.82269199999999998</v>
      </c>
      <c r="M46" s="24">
        <v>0.77739499999999995</v>
      </c>
      <c r="N46" s="52"/>
    </row>
    <row r="47" spans="1:14" ht="16" x14ac:dyDescent="0.25">
      <c r="A47" s="31">
        <v>10</v>
      </c>
      <c r="B47" s="24">
        <v>0.491172</v>
      </c>
      <c r="C47" s="24">
        <v>0.70720899999999998</v>
      </c>
      <c r="D47" s="52"/>
      <c r="F47" s="31">
        <v>10</v>
      </c>
      <c r="G47" s="24">
        <v>0.82445199999999996</v>
      </c>
      <c r="H47" s="24">
        <v>0.84065400000000001</v>
      </c>
      <c r="I47" s="52"/>
      <c r="K47" s="31">
        <v>10</v>
      </c>
      <c r="L47" s="24">
        <v>0.81311599999999995</v>
      </c>
      <c r="M47" s="24">
        <v>0.77222100000000005</v>
      </c>
      <c r="N47" s="52"/>
    </row>
    <row r="48" spans="1:14" ht="16" x14ac:dyDescent="0.25">
      <c r="A48" s="31">
        <v>11</v>
      </c>
      <c r="B48" s="24">
        <v>0.517675</v>
      </c>
      <c r="C48" s="24">
        <v>0.71660900000000005</v>
      </c>
      <c r="D48" s="52"/>
      <c r="F48" s="31">
        <v>11</v>
      </c>
      <c r="G48" s="24">
        <v>0.81901800000000002</v>
      </c>
      <c r="H48" s="24">
        <v>0.82713000000000003</v>
      </c>
      <c r="I48" s="52"/>
      <c r="K48" s="31">
        <v>11</v>
      </c>
      <c r="L48" s="24">
        <v>0.81115700000000002</v>
      </c>
      <c r="M48" s="24">
        <v>0.73933599999999999</v>
      </c>
      <c r="N48" s="52"/>
    </row>
    <row r="49" spans="1:14" ht="16" x14ac:dyDescent="0.25">
      <c r="A49" s="31">
        <v>12</v>
      </c>
      <c r="B49" s="24">
        <v>0.33219399999999999</v>
      </c>
      <c r="C49" s="24">
        <v>0.722522</v>
      </c>
      <c r="D49" s="52"/>
      <c r="F49" s="31">
        <v>12</v>
      </c>
      <c r="G49" s="24">
        <v>0.81870399999999999</v>
      </c>
      <c r="H49" s="24">
        <v>0.80716100000000002</v>
      </c>
      <c r="I49" s="52"/>
      <c r="K49" s="31">
        <v>12</v>
      </c>
      <c r="L49" s="24">
        <v>0.80003800000000003</v>
      </c>
      <c r="M49" s="24">
        <v>0.814998</v>
      </c>
      <c r="N49" s="52"/>
    </row>
    <row r="66" spans="1:4" x14ac:dyDescent="0.2">
      <c r="A66" s="31"/>
      <c r="B66" s="31"/>
      <c r="C66" s="31"/>
    </row>
    <row r="67" spans="1:4" ht="16" x14ac:dyDescent="0.25">
      <c r="A67" s="31"/>
      <c r="B67" s="24"/>
      <c r="C67" s="24"/>
      <c r="D67" s="52"/>
    </row>
    <row r="68" spans="1:4" ht="16" x14ac:dyDescent="0.25">
      <c r="A68" s="31"/>
      <c r="B68" s="24"/>
      <c r="C68" s="24"/>
      <c r="D68" s="52"/>
    </row>
    <row r="69" spans="1:4" ht="16" x14ac:dyDescent="0.25">
      <c r="A69" s="31"/>
      <c r="B69" s="24"/>
      <c r="C69" s="24"/>
      <c r="D69" s="52"/>
    </row>
    <row r="70" spans="1:4" ht="16" x14ac:dyDescent="0.25">
      <c r="A70" s="31"/>
      <c r="B70" s="24"/>
      <c r="C70" s="24"/>
      <c r="D70" s="52"/>
    </row>
    <row r="71" spans="1:4" ht="16" x14ac:dyDescent="0.25">
      <c r="A71" s="31"/>
      <c r="B71" s="24"/>
      <c r="C71" s="24"/>
      <c r="D71" s="52"/>
    </row>
    <row r="72" spans="1:4" ht="16" x14ac:dyDescent="0.25">
      <c r="A72" s="31"/>
      <c r="B72" s="24"/>
      <c r="C72" s="24"/>
      <c r="D72" s="52"/>
    </row>
    <row r="73" spans="1:4" ht="16" x14ac:dyDescent="0.25">
      <c r="A73" s="31"/>
      <c r="B73" s="24"/>
      <c r="C73" s="24"/>
      <c r="D73" s="52"/>
    </row>
    <row r="74" spans="1:4" ht="16" x14ac:dyDescent="0.25">
      <c r="A74" s="31"/>
      <c r="B74" s="24"/>
      <c r="C74" s="24"/>
      <c r="D74" s="52"/>
    </row>
    <row r="75" spans="1:4" ht="16" x14ac:dyDescent="0.25">
      <c r="A75" s="31"/>
      <c r="B75" s="24"/>
      <c r="C75" s="24"/>
      <c r="D75" s="52"/>
    </row>
    <row r="76" spans="1:4" ht="16" x14ac:dyDescent="0.25">
      <c r="A76" s="31"/>
      <c r="B76" s="24"/>
      <c r="C76" s="24"/>
      <c r="D76" s="52"/>
    </row>
    <row r="77" spans="1:4" ht="16" x14ac:dyDescent="0.25">
      <c r="A77" s="31"/>
      <c r="B77" s="24"/>
      <c r="C77" s="24"/>
      <c r="D77" s="52"/>
    </row>
    <row r="78" spans="1:4" ht="16" x14ac:dyDescent="0.25">
      <c r="A78" s="31"/>
      <c r="B78" s="24"/>
      <c r="C78" s="24"/>
      <c r="D78" s="52"/>
    </row>
    <row r="79" spans="1:4" ht="16" x14ac:dyDescent="0.25">
      <c r="A79" s="31"/>
      <c r="B79" s="24"/>
      <c r="C79" s="24"/>
      <c r="D79" s="52"/>
    </row>
  </sheetData>
  <mergeCells count="7">
    <mergeCell ref="D67:D79"/>
    <mergeCell ref="D2:D14"/>
    <mergeCell ref="I2:I14"/>
    <mergeCell ref="O2:O14"/>
    <mergeCell ref="D37:D49"/>
    <mergeCell ref="I37:I49"/>
    <mergeCell ref="N37:N4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7D7F-0A6C-D241-8CE5-FB9EF0958310}">
  <dimension ref="A1:N47"/>
  <sheetViews>
    <sheetView tabSelected="1" topLeftCell="A18" workbookViewId="0">
      <selection activeCell="P52" sqref="P52"/>
    </sheetView>
  </sheetViews>
  <sheetFormatPr baseColWidth="10" defaultColWidth="11.5" defaultRowHeight="15" x14ac:dyDescent="0.2"/>
  <cols>
    <col min="13" max="13" width="13" customWidth="1"/>
    <col min="14" max="14" width="14.3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ht="16" x14ac:dyDescent="0.25">
      <c r="A2" s="1">
        <v>0</v>
      </c>
      <c r="B2" s="24">
        <v>0.53476800000000002</v>
      </c>
      <c r="C2" s="24">
        <v>0.53476800000000002</v>
      </c>
      <c r="D2" s="52" t="s">
        <v>17</v>
      </c>
      <c r="F2" s="1">
        <v>0</v>
      </c>
      <c r="G2" s="24">
        <v>0.49834400000000001</v>
      </c>
      <c r="H2" s="24">
        <v>0.50165599999999999</v>
      </c>
      <c r="I2" s="52" t="s">
        <v>28</v>
      </c>
      <c r="K2" s="1">
        <v>0</v>
      </c>
      <c r="L2" s="24">
        <v>0.50165599999999999</v>
      </c>
      <c r="M2" s="24">
        <v>0.50165599999999999</v>
      </c>
      <c r="N2" s="52" t="s">
        <v>25</v>
      </c>
    </row>
    <row r="3" spans="1:14" ht="16" x14ac:dyDescent="0.25">
      <c r="A3" s="1">
        <v>1</v>
      </c>
      <c r="B3" s="24">
        <v>0.53311299999999995</v>
      </c>
      <c r="C3" s="24">
        <v>0.54635800000000001</v>
      </c>
      <c r="D3" s="52"/>
      <c r="F3" s="1">
        <v>1</v>
      </c>
      <c r="G3" s="24">
        <v>0.51490100000000005</v>
      </c>
      <c r="H3" s="24">
        <v>0.50827800000000001</v>
      </c>
      <c r="I3" s="52"/>
      <c r="K3" s="1">
        <v>1</v>
      </c>
      <c r="L3" s="24">
        <v>0.53145699999999996</v>
      </c>
      <c r="M3" s="24">
        <v>0.52152299999999996</v>
      </c>
      <c r="N3" s="52"/>
    </row>
    <row r="4" spans="1:14" ht="16" x14ac:dyDescent="0.25">
      <c r="A4" s="1">
        <v>2</v>
      </c>
      <c r="B4" s="24">
        <v>0.50827800000000001</v>
      </c>
      <c r="C4" s="24">
        <v>0.50331099999999995</v>
      </c>
      <c r="D4" s="52"/>
      <c r="F4" s="1">
        <v>2</v>
      </c>
      <c r="G4" s="24">
        <v>0.528146</v>
      </c>
      <c r="H4" s="24">
        <v>0.51324499999999995</v>
      </c>
      <c r="I4" s="52"/>
      <c r="K4" s="1">
        <v>2</v>
      </c>
      <c r="L4" s="24">
        <v>0.50827800000000001</v>
      </c>
      <c r="M4" s="24">
        <v>0.51490100000000005</v>
      </c>
      <c r="N4" s="52"/>
    </row>
    <row r="5" spans="1:14" ht="16" x14ac:dyDescent="0.25">
      <c r="A5" s="1">
        <v>3</v>
      </c>
      <c r="B5" s="24">
        <v>0.5</v>
      </c>
      <c r="C5" s="24">
        <v>0.50165599999999999</v>
      </c>
      <c r="D5" s="52"/>
      <c r="F5" s="1">
        <v>3</v>
      </c>
      <c r="G5" s="24">
        <v>0.50827800000000001</v>
      </c>
      <c r="H5" s="24">
        <v>0.50827800000000001</v>
      </c>
      <c r="I5" s="52"/>
      <c r="K5" s="1">
        <v>3</v>
      </c>
      <c r="L5" s="24">
        <v>0.52317899999999995</v>
      </c>
      <c r="M5" s="24">
        <v>0.490066</v>
      </c>
      <c r="N5" s="52"/>
    </row>
    <row r="6" spans="1:14" ht="16" x14ac:dyDescent="0.25">
      <c r="A6" s="1">
        <v>4</v>
      </c>
      <c r="B6" s="24">
        <v>0.51821200000000001</v>
      </c>
      <c r="C6" s="24">
        <v>0.51490100000000005</v>
      </c>
      <c r="D6" s="52"/>
      <c r="F6" s="1">
        <v>4</v>
      </c>
      <c r="G6" s="24">
        <v>0.47350999999999999</v>
      </c>
      <c r="H6" s="24">
        <v>0.50331099999999995</v>
      </c>
      <c r="I6" s="52"/>
      <c r="K6" s="1">
        <v>4</v>
      </c>
      <c r="L6" s="24">
        <v>0.528146</v>
      </c>
      <c r="M6" s="24">
        <v>0.51324499999999995</v>
      </c>
      <c r="N6" s="52"/>
    </row>
    <row r="7" spans="1:14" ht="16" x14ac:dyDescent="0.25">
      <c r="A7" s="1">
        <v>5</v>
      </c>
      <c r="B7" s="24">
        <v>0.50662300000000005</v>
      </c>
      <c r="C7" s="24">
        <v>0.50496700000000005</v>
      </c>
      <c r="D7" s="52"/>
      <c r="F7" s="1">
        <v>5</v>
      </c>
      <c r="G7" s="24">
        <v>0.48178799999999999</v>
      </c>
      <c r="H7" s="24">
        <v>0.50331099999999995</v>
      </c>
      <c r="I7" s="52"/>
      <c r="K7" s="1">
        <v>5</v>
      </c>
      <c r="L7" s="24">
        <v>0.490066</v>
      </c>
      <c r="M7" s="24">
        <v>0.50662300000000005</v>
      </c>
      <c r="N7" s="52"/>
    </row>
    <row r="8" spans="1:14" ht="16" x14ac:dyDescent="0.25">
      <c r="A8" s="1">
        <v>6</v>
      </c>
      <c r="B8" s="24">
        <v>0.50331099999999995</v>
      </c>
      <c r="C8" s="24">
        <v>0.51158899999999996</v>
      </c>
      <c r="D8" s="52"/>
      <c r="F8" s="1">
        <v>6</v>
      </c>
      <c r="G8" s="24">
        <v>0.495033</v>
      </c>
      <c r="H8" s="24">
        <v>0.50331099999999995</v>
      </c>
      <c r="I8" s="52"/>
      <c r="K8" s="1">
        <v>6</v>
      </c>
      <c r="L8" s="24">
        <v>0.51655600000000002</v>
      </c>
      <c r="M8" s="24">
        <v>0.49337700000000001</v>
      </c>
      <c r="N8" s="52"/>
    </row>
    <row r="9" spans="1:14" ht="16" x14ac:dyDescent="0.25">
      <c r="A9" s="1">
        <v>7</v>
      </c>
      <c r="B9" s="24">
        <v>0.509934</v>
      </c>
      <c r="C9" s="24">
        <v>0.49668899999999999</v>
      </c>
      <c r="D9" s="52"/>
      <c r="F9" s="1">
        <v>7</v>
      </c>
      <c r="G9" s="24">
        <v>0.48675499999999999</v>
      </c>
      <c r="H9" s="24">
        <v>0.49834400000000001</v>
      </c>
      <c r="I9" s="52"/>
      <c r="K9" s="1">
        <v>7</v>
      </c>
      <c r="L9" s="24">
        <v>0.51324499999999995</v>
      </c>
      <c r="M9" s="24">
        <v>0.46192100000000003</v>
      </c>
      <c r="N9" s="52"/>
    </row>
    <row r="10" spans="1:14" ht="16" x14ac:dyDescent="0.25">
      <c r="A10" s="1">
        <v>8</v>
      </c>
      <c r="B10" s="24">
        <v>0.50827800000000001</v>
      </c>
      <c r="C10" s="24">
        <v>0.50496700000000005</v>
      </c>
      <c r="D10" s="52"/>
      <c r="F10" s="1">
        <v>8</v>
      </c>
      <c r="G10" s="24">
        <v>0.5</v>
      </c>
      <c r="H10" s="24">
        <v>0.495033</v>
      </c>
      <c r="I10" s="52"/>
      <c r="K10" s="1">
        <v>8</v>
      </c>
      <c r="L10" s="24">
        <v>0.51490100000000005</v>
      </c>
      <c r="M10" s="24">
        <v>0.46523199999999998</v>
      </c>
      <c r="N10" s="52"/>
    </row>
    <row r="11" spans="1:14" ht="16" x14ac:dyDescent="0.25">
      <c r="A11" s="1">
        <v>9</v>
      </c>
      <c r="B11" s="24">
        <v>0.53311299999999995</v>
      </c>
      <c r="C11" s="24">
        <v>0.51490100000000005</v>
      </c>
      <c r="D11" s="52"/>
      <c r="F11" s="1">
        <v>9</v>
      </c>
      <c r="G11" s="24">
        <v>0.50662300000000005</v>
      </c>
      <c r="H11" s="24">
        <v>0.5</v>
      </c>
      <c r="I11" s="52"/>
      <c r="K11" s="1">
        <v>9</v>
      </c>
      <c r="L11" s="24">
        <v>0.50827800000000001</v>
      </c>
      <c r="M11" s="24">
        <v>0.47516599999999998</v>
      </c>
      <c r="N11" s="52"/>
    </row>
    <row r="12" spans="1:14" ht="16" x14ac:dyDescent="0.25">
      <c r="A12" s="1">
        <v>10</v>
      </c>
      <c r="B12" s="24">
        <v>0.54470200000000002</v>
      </c>
      <c r="C12" s="24">
        <v>0.54635800000000001</v>
      </c>
      <c r="D12" s="52"/>
      <c r="F12" s="1">
        <v>10</v>
      </c>
      <c r="G12" s="24">
        <v>0.48675499999999999</v>
      </c>
      <c r="H12" s="24">
        <v>0.51158899999999996</v>
      </c>
      <c r="I12" s="52"/>
      <c r="K12" s="1">
        <v>10</v>
      </c>
      <c r="L12" s="24">
        <v>0.48178799999999999</v>
      </c>
      <c r="M12" s="24">
        <v>0.485099</v>
      </c>
      <c r="N12" s="52"/>
    </row>
    <row r="13" spans="1:14" ht="16" x14ac:dyDescent="0.25">
      <c r="A13" s="1">
        <v>11</v>
      </c>
      <c r="B13" s="24">
        <v>0.53476800000000002</v>
      </c>
      <c r="C13" s="24">
        <v>0.51490100000000005</v>
      </c>
      <c r="D13" s="52"/>
      <c r="F13" s="1">
        <v>11</v>
      </c>
      <c r="G13" s="24">
        <v>0.52649000000000001</v>
      </c>
      <c r="H13" s="24">
        <v>0.528146</v>
      </c>
      <c r="I13" s="52"/>
      <c r="K13" s="1">
        <v>11</v>
      </c>
      <c r="L13" s="24">
        <v>0.519868</v>
      </c>
      <c r="M13" s="24">
        <v>0.48344399999999998</v>
      </c>
      <c r="N13" s="52"/>
    </row>
    <row r="14" spans="1:14" ht="16" x14ac:dyDescent="0.25">
      <c r="A14" s="1">
        <v>12</v>
      </c>
      <c r="B14" s="24">
        <v>0.53642400000000001</v>
      </c>
      <c r="C14" s="24">
        <v>0.54139099999999996</v>
      </c>
      <c r="D14" s="52"/>
      <c r="F14" s="1">
        <v>12</v>
      </c>
      <c r="G14" s="24">
        <v>0.509934</v>
      </c>
      <c r="H14" s="24">
        <v>0.509934</v>
      </c>
      <c r="I14" s="52"/>
      <c r="K14" s="1">
        <v>12</v>
      </c>
      <c r="L14" s="24">
        <v>0.51655600000000002</v>
      </c>
      <c r="M14" s="24">
        <v>0.46523199999999998</v>
      </c>
      <c r="N14" s="52"/>
    </row>
    <row r="34" spans="1:14" x14ac:dyDescent="0.2">
      <c r="A34" s="45" t="s">
        <v>33</v>
      </c>
      <c r="B34" s="45" t="s">
        <v>31</v>
      </c>
      <c r="C34" s="45" t="s">
        <v>32</v>
      </c>
      <c r="F34" s="45" t="s">
        <v>33</v>
      </c>
      <c r="G34" s="45" t="s">
        <v>31</v>
      </c>
      <c r="H34" s="45" t="s">
        <v>32</v>
      </c>
      <c r="K34" s="45" t="s">
        <v>33</v>
      </c>
      <c r="L34" s="45" t="s">
        <v>31</v>
      </c>
      <c r="M34" s="45" t="s">
        <v>32</v>
      </c>
    </row>
    <row r="35" spans="1:14" ht="16" x14ac:dyDescent="0.25">
      <c r="A35" s="45">
        <v>0</v>
      </c>
      <c r="B35" s="24">
        <v>0.49172199999999999</v>
      </c>
      <c r="C35" s="24">
        <v>0.49172199999999999</v>
      </c>
      <c r="D35" s="52" t="s">
        <v>16</v>
      </c>
      <c r="F35" s="45">
        <v>0</v>
      </c>
      <c r="G35" s="24">
        <v>0.48178799999999999</v>
      </c>
      <c r="H35" s="24">
        <v>0.49172199999999999</v>
      </c>
      <c r="I35" s="52" t="s">
        <v>26</v>
      </c>
      <c r="K35" s="45">
        <v>0</v>
      </c>
      <c r="L35" s="24">
        <v>0.50165599999999999</v>
      </c>
      <c r="M35" s="24">
        <v>0.50165599999999999</v>
      </c>
      <c r="N35" s="52" t="s">
        <v>27</v>
      </c>
    </row>
    <row r="36" spans="1:14" ht="16" x14ac:dyDescent="0.25">
      <c r="A36" s="45">
        <v>1</v>
      </c>
      <c r="B36" s="24">
        <v>0.48178799999999999</v>
      </c>
      <c r="C36" s="24">
        <v>0.495033</v>
      </c>
      <c r="D36" s="52"/>
      <c r="F36" s="45">
        <v>1</v>
      </c>
      <c r="G36" s="24">
        <v>0.48178799999999999</v>
      </c>
      <c r="H36" s="24">
        <v>0.47516599999999998</v>
      </c>
      <c r="I36" s="52"/>
      <c r="K36" s="45">
        <v>1</v>
      </c>
      <c r="L36" s="24">
        <v>0.52317899999999995</v>
      </c>
      <c r="M36" s="24">
        <v>0.52152299999999996</v>
      </c>
      <c r="N36" s="52"/>
    </row>
    <row r="37" spans="1:14" ht="16" x14ac:dyDescent="0.25">
      <c r="A37" s="45">
        <v>2</v>
      </c>
      <c r="B37" s="24">
        <v>0.46854299999999999</v>
      </c>
      <c r="C37" s="24">
        <v>0.47847699999999999</v>
      </c>
      <c r="D37" s="52"/>
      <c r="F37" s="45">
        <v>2</v>
      </c>
      <c r="G37" s="24">
        <v>0.485099</v>
      </c>
      <c r="H37" s="24">
        <v>0.48178799999999999</v>
      </c>
      <c r="I37" s="52"/>
      <c r="K37" s="45">
        <v>2</v>
      </c>
      <c r="L37" s="24">
        <v>0.48344399999999998</v>
      </c>
      <c r="M37" s="24">
        <v>0.51324499999999995</v>
      </c>
      <c r="N37" s="52"/>
    </row>
    <row r="38" spans="1:14" ht="16" x14ac:dyDescent="0.25">
      <c r="A38" s="45">
        <v>3</v>
      </c>
      <c r="B38" s="24">
        <v>0.509934</v>
      </c>
      <c r="C38" s="24">
        <v>0.48841099999999998</v>
      </c>
      <c r="D38" s="52"/>
      <c r="F38" s="45">
        <v>3</v>
      </c>
      <c r="G38" s="24">
        <v>0.48178799999999999</v>
      </c>
      <c r="H38" s="24">
        <v>0.48178799999999999</v>
      </c>
      <c r="I38" s="52"/>
      <c r="K38" s="45">
        <v>3</v>
      </c>
      <c r="L38" s="24">
        <v>0.490066</v>
      </c>
      <c r="M38" s="24">
        <v>0.480132</v>
      </c>
      <c r="N38" s="52"/>
    </row>
    <row r="39" spans="1:14" ht="16" x14ac:dyDescent="0.25">
      <c r="A39" s="45">
        <v>4</v>
      </c>
      <c r="B39" s="24">
        <v>0.53145699999999996</v>
      </c>
      <c r="C39" s="24">
        <v>0.47847699999999999</v>
      </c>
      <c r="D39" s="52"/>
      <c r="F39" s="45">
        <v>4</v>
      </c>
      <c r="G39" s="24">
        <v>0.480132</v>
      </c>
      <c r="H39" s="24">
        <v>0.48178799999999999</v>
      </c>
      <c r="I39" s="52"/>
      <c r="K39" s="45">
        <v>4</v>
      </c>
      <c r="L39" s="24">
        <v>0.50662300000000005</v>
      </c>
      <c r="M39" s="24">
        <v>0.490066</v>
      </c>
      <c r="N39" s="52"/>
    </row>
    <row r="40" spans="1:14" ht="16" x14ac:dyDescent="0.25">
      <c r="A40" s="45">
        <v>5</v>
      </c>
      <c r="B40" s="24">
        <v>0.485099</v>
      </c>
      <c r="C40" s="24">
        <v>0.48178799999999999</v>
      </c>
      <c r="D40" s="52"/>
      <c r="F40" s="45">
        <v>5</v>
      </c>
      <c r="G40" s="24">
        <v>0.480132</v>
      </c>
      <c r="H40" s="24">
        <v>0.48178799999999999</v>
      </c>
      <c r="I40" s="52"/>
      <c r="K40" s="45">
        <v>5</v>
      </c>
      <c r="L40" s="24">
        <v>0.509934</v>
      </c>
      <c r="M40" s="24">
        <v>0.49337700000000001</v>
      </c>
      <c r="N40" s="52"/>
    </row>
    <row r="41" spans="1:14" ht="16" x14ac:dyDescent="0.25">
      <c r="A41" s="45">
        <v>6</v>
      </c>
      <c r="B41" s="24">
        <v>0.50662300000000005</v>
      </c>
      <c r="C41" s="24">
        <v>0.50165599999999999</v>
      </c>
      <c r="D41" s="52"/>
      <c r="F41" s="45">
        <v>6</v>
      </c>
      <c r="G41" s="24">
        <v>0.47847699999999999</v>
      </c>
      <c r="H41" s="24">
        <v>0.48178799999999999</v>
      </c>
      <c r="I41" s="52"/>
      <c r="K41" s="45">
        <v>6</v>
      </c>
      <c r="L41" s="24">
        <v>0.51158899999999996</v>
      </c>
      <c r="M41" s="24">
        <v>0.49834400000000001</v>
      </c>
      <c r="N41" s="52"/>
    </row>
    <row r="42" spans="1:14" ht="16" x14ac:dyDescent="0.25">
      <c r="A42" s="45">
        <v>7</v>
      </c>
      <c r="B42" s="24">
        <v>0.53476800000000002</v>
      </c>
      <c r="C42" s="24">
        <v>0.51324499999999995</v>
      </c>
      <c r="D42" s="52"/>
      <c r="F42" s="45">
        <v>7</v>
      </c>
      <c r="G42" s="24">
        <v>0.485099</v>
      </c>
      <c r="H42" s="24">
        <v>0.48178799999999999</v>
      </c>
      <c r="I42" s="52"/>
      <c r="K42" s="45">
        <v>7</v>
      </c>
      <c r="L42" s="24">
        <v>0.51821200000000001</v>
      </c>
      <c r="M42" s="24">
        <v>0.51158899999999996</v>
      </c>
      <c r="N42" s="52"/>
    </row>
    <row r="43" spans="1:14" ht="16" x14ac:dyDescent="0.25">
      <c r="A43" s="45">
        <v>8</v>
      </c>
      <c r="B43" s="24">
        <v>0.51655600000000002</v>
      </c>
      <c r="C43" s="24">
        <v>0.50662300000000005</v>
      </c>
      <c r="D43" s="52"/>
      <c r="F43" s="45">
        <v>8</v>
      </c>
      <c r="G43" s="24">
        <v>0.47847699999999999</v>
      </c>
      <c r="H43" s="24">
        <v>0.48178799999999999</v>
      </c>
      <c r="I43" s="52"/>
      <c r="K43" s="45">
        <v>8</v>
      </c>
      <c r="L43" s="24">
        <v>0.50496700000000005</v>
      </c>
      <c r="M43" s="24">
        <v>0.49834400000000001</v>
      </c>
      <c r="N43" s="52"/>
    </row>
    <row r="44" spans="1:14" ht="16" x14ac:dyDescent="0.25">
      <c r="A44" s="45">
        <v>9</v>
      </c>
      <c r="B44" s="24">
        <v>0.52980099999999997</v>
      </c>
      <c r="C44" s="24">
        <v>0.51655600000000002</v>
      </c>
      <c r="D44" s="52"/>
      <c r="F44" s="45">
        <v>9</v>
      </c>
      <c r="G44" s="24">
        <v>0.485099</v>
      </c>
      <c r="H44" s="24">
        <v>0.48344399999999998</v>
      </c>
      <c r="I44" s="52"/>
      <c r="K44" s="45">
        <v>9</v>
      </c>
      <c r="L44" s="24">
        <v>0.47516599999999998</v>
      </c>
      <c r="M44" s="24">
        <v>0.50827800000000001</v>
      </c>
      <c r="N44" s="52"/>
    </row>
    <row r="45" spans="1:14" ht="16" x14ac:dyDescent="0.25">
      <c r="A45" s="45">
        <v>10</v>
      </c>
      <c r="B45" s="24">
        <v>0.528146</v>
      </c>
      <c r="C45" s="24">
        <v>0.51158899999999996</v>
      </c>
      <c r="D45" s="52"/>
      <c r="F45" s="45">
        <v>10</v>
      </c>
      <c r="G45" s="24">
        <v>0.47847699999999999</v>
      </c>
      <c r="H45" s="24">
        <v>0.485099</v>
      </c>
      <c r="I45" s="52"/>
      <c r="K45" s="45">
        <v>10</v>
      </c>
      <c r="L45" s="24">
        <v>0.45198700000000003</v>
      </c>
      <c r="M45" s="24">
        <v>0.49172199999999999</v>
      </c>
      <c r="N45" s="52"/>
    </row>
    <row r="46" spans="1:14" ht="16" x14ac:dyDescent="0.25">
      <c r="A46" s="45">
        <v>11</v>
      </c>
      <c r="B46" s="24">
        <v>0.51490100000000005</v>
      </c>
      <c r="C46" s="24">
        <v>0.51158899999999996</v>
      </c>
      <c r="D46" s="52"/>
      <c r="F46" s="45">
        <v>11</v>
      </c>
      <c r="G46" s="24">
        <v>0.48344399999999998</v>
      </c>
      <c r="H46" s="24">
        <v>0.485099</v>
      </c>
      <c r="I46" s="52"/>
      <c r="K46" s="45">
        <v>11</v>
      </c>
      <c r="L46" s="24">
        <v>0.480132</v>
      </c>
      <c r="M46" s="24">
        <v>0.471854</v>
      </c>
      <c r="N46" s="52"/>
    </row>
    <row r="47" spans="1:14" ht="16" x14ac:dyDescent="0.25">
      <c r="A47" s="45">
        <v>12</v>
      </c>
      <c r="B47" s="24">
        <v>0.490066</v>
      </c>
      <c r="C47" s="24">
        <v>0.50165599999999999</v>
      </c>
      <c r="D47" s="52"/>
      <c r="F47" s="45">
        <v>12</v>
      </c>
      <c r="G47" s="24">
        <v>0.471854</v>
      </c>
      <c r="H47" s="24">
        <v>0.485099</v>
      </c>
      <c r="I47" s="52"/>
      <c r="K47" s="45">
        <v>12</v>
      </c>
      <c r="L47" s="24">
        <v>0.47350999999999999</v>
      </c>
      <c r="M47" s="24">
        <v>0.49172199999999999</v>
      </c>
      <c r="N47" s="52"/>
    </row>
  </sheetData>
  <mergeCells count="6">
    <mergeCell ref="D2:D14"/>
    <mergeCell ref="I2:I14"/>
    <mergeCell ref="N2:N14"/>
    <mergeCell ref="D35:D47"/>
    <mergeCell ref="I35:I47"/>
    <mergeCell ref="N35:N4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5E8-52EF-824B-9F99-84A3E832E106}">
  <dimension ref="A1:N102"/>
  <sheetViews>
    <sheetView topLeftCell="A70" workbookViewId="0">
      <selection activeCell="K100" sqref="K100"/>
    </sheetView>
  </sheetViews>
  <sheetFormatPr baseColWidth="10" defaultColWidth="11.5" defaultRowHeight="15" x14ac:dyDescent="0.2"/>
  <cols>
    <col min="9" max="9" width="22.1640625" customWidth="1"/>
    <col min="14" max="14" width="19.8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ht="16" x14ac:dyDescent="0.25">
      <c r="A2" s="1">
        <v>0</v>
      </c>
      <c r="B2" s="24">
        <v>0.56552000000000002</v>
      </c>
      <c r="C2" s="24">
        <v>0.56552000000000002</v>
      </c>
      <c r="D2" s="52" t="s">
        <v>17</v>
      </c>
      <c r="F2" s="1">
        <v>0</v>
      </c>
      <c r="G2" s="24">
        <v>0.56552000000000002</v>
      </c>
      <c r="H2" s="24">
        <v>0.56552000000000002</v>
      </c>
      <c r="I2" s="52" t="s">
        <v>25</v>
      </c>
      <c r="K2" s="1">
        <v>0</v>
      </c>
      <c r="L2" s="24">
        <v>0.56552000000000002</v>
      </c>
      <c r="M2" s="24">
        <v>0.56552000000000002</v>
      </c>
      <c r="N2" s="52" t="s">
        <v>28</v>
      </c>
    </row>
    <row r="3" spans="1:14" ht="16" x14ac:dyDescent="0.25">
      <c r="A3" s="1">
        <v>1</v>
      </c>
      <c r="B3" s="24">
        <v>0.571376</v>
      </c>
      <c r="C3" s="24">
        <v>0.569546</v>
      </c>
      <c r="D3" s="52"/>
      <c r="F3" s="1">
        <v>1</v>
      </c>
      <c r="G3" s="24">
        <v>0.56844799999999995</v>
      </c>
      <c r="H3" s="24">
        <v>0.56991199999999997</v>
      </c>
      <c r="I3" s="52"/>
      <c r="K3" s="1">
        <v>1</v>
      </c>
      <c r="L3" s="24">
        <v>0.56552000000000002</v>
      </c>
      <c r="M3" s="24">
        <v>0.56552000000000002</v>
      </c>
      <c r="N3" s="52"/>
    </row>
    <row r="4" spans="1:14" ht="16" x14ac:dyDescent="0.25">
      <c r="A4" s="1">
        <v>2</v>
      </c>
      <c r="B4" s="24">
        <v>0.57284000000000002</v>
      </c>
      <c r="C4" s="24">
        <v>0.567716</v>
      </c>
      <c r="D4" s="52"/>
      <c r="F4" s="1">
        <v>2</v>
      </c>
      <c r="G4" s="24">
        <v>0.56259199999999998</v>
      </c>
      <c r="H4" s="24">
        <v>0.56881400000000004</v>
      </c>
      <c r="I4" s="52"/>
      <c r="K4" s="1">
        <v>2</v>
      </c>
      <c r="L4" s="24">
        <v>0.56552000000000002</v>
      </c>
      <c r="M4" s="24">
        <v>0.56552000000000002</v>
      </c>
      <c r="N4" s="52"/>
    </row>
    <row r="5" spans="1:14" ht="16" x14ac:dyDescent="0.25">
      <c r="A5" s="1">
        <v>3</v>
      </c>
      <c r="B5" s="24">
        <v>0.575403</v>
      </c>
      <c r="C5" s="24">
        <v>0.58894599999999997</v>
      </c>
      <c r="D5" s="52"/>
      <c r="F5" s="1">
        <v>3</v>
      </c>
      <c r="G5" s="24">
        <v>0.58162499999999995</v>
      </c>
      <c r="H5" s="24">
        <v>0.58308899999999997</v>
      </c>
      <c r="I5" s="52"/>
      <c r="K5" s="1">
        <v>3</v>
      </c>
      <c r="L5" s="24">
        <v>0.56552000000000002</v>
      </c>
      <c r="M5" s="24">
        <v>0.56552000000000002</v>
      </c>
      <c r="N5" s="52"/>
    </row>
    <row r="6" spans="1:14" ht="16" x14ac:dyDescent="0.25">
      <c r="A6" s="1">
        <v>4</v>
      </c>
      <c r="B6" s="24">
        <v>0.58235700000000001</v>
      </c>
      <c r="C6" s="24">
        <v>0.60175699999999999</v>
      </c>
      <c r="D6" s="52"/>
      <c r="F6" s="1">
        <v>4</v>
      </c>
      <c r="G6" s="24">
        <v>0.58418700000000001</v>
      </c>
      <c r="H6" s="24">
        <v>0.60651500000000003</v>
      </c>
      <c r="I6" s="52"/>
      <c r="K6" s="1">
        <v>4</v>
      </c>
      <c r="L6" s="24">
        <v>0.56552000000000002</v>
      </c>
      <c r="M6" s="24">
        <v>0.56552000000000002</v>
      </c>
      <c r="N6" s="52"/>
    </row>
    <row r="7" spans="1:14" ht="16" x14ac:dyDescent="0.25">
      <c r="A7" s="1">
        <v>5</v>
      </c>
      <c r="B7" s="24">
        <v>0.61749600000000004</v>
      </c>
      <c r="C7" s="24">
        <v>0.61712999999999996</v>
      </c>
      <c r="D7" s="52"/>
      <c r="F7" s="1">
        <v>5</v>
      </c>
      <c r="G7" s="24">
        <v>0.60614900000000005</v>
      </c>
      <c r="H7" s="24">
        <v>0.61786200000000002</v>
      </c>
      <c r="I7" s="52"/>
      <c r="K7" s="1">
        <v>5</v>
      </c>
      <c r="L7" s="24">
        <v>0.56552000000000002</v>
      </c>
      <c r="M7" s="24">
        <v>0.56552000000000002</v>
      </c>
      <c r="N7" s="52"/>
    </row>
    <row r="8" spans="1:14" ht="16" x14ac:dyDescent="0.25">
      <c r="A8" s="1">
        <v>6</v>
      </c>
      <c r="B8" s="24">
        <v>0.61493399999999998</v>
      </c>
      <c r="C8" s="24">
        <v>0.620425</v>
      </c>
      <c r="D8" s="52"/>
      <c r="F8" s="1">
        <v>6</v>
      </c>
      <c r="G8" s="24">
        <v>0.618228</v>
      </c>
      <c r="H8" s="24">
        <v>0.61090800000000001</v>
      </c>
      <c r="I8" s="52"/>
      <c r="K8" s="1">
        <v>6</v>
      </c>
      <c r="L8" s="24">
        <v>0.56552000000000002</v>
      </c>
      <c r="M8" s="24">
        <v>0.56552000000000002</v>
      </c>
      <c r="N8" s="52"/>
    </row>
    <row r="9" spans="1:14" ht="16" x14ac:dyDescent="0.25">
      <c r="A9" s="1">
        <v>7</v>
      </c>
      <c r="B9" s="24">
        <v>0.62628099999999998</v>
      </c>
      <c r="C9" s="24">
        <v>0.633602</v>
      </c>
      <c r="D9" s="52"/>
      <c r="F9" s="1">
        <v>7</v>
      </c>
      <c r="G9" s="24">
        <v>0.61493399999999998</v>
      </c>
      <c r="H9" s="24">
        <v>0.61786200000000002</v>
      </c>
      <c r="I9" s="52"/>
      <c r="K9" s="1">
        <v>7</v>
      </c>
      <c r="L9" s="24">
        <v>0.56552000000000002</v>
      </c>
      <c r="M9" s="24">
        <v>0.56552000000000002</v>
      </c>
      <c r="N9" s="52"/>
    </row>
    <row r="10" spans="1:14" ht="16" x14ac:dyDescent="0.25">
      <c r="A10" s="1">
        <v>8</v>
      </c>
      <c r="B10" s="24">
        <v>0.61932699999999996</v>
      </c>
      <c r="C10" s="24">
        <v>0.62847699999999995</v>
      </c>
      <c r="D10" s="52"/>
      <c r="F10" s="1">
        <v>8</v>
      </c>
      <c r="G10" s="24">
        <v>0.60834600000000005</v>
      </c>
      <c r="H10" s="24">
        <v>0.620425</v>
      </c>
      <c r="I10" s="52"/>
      <c r="K10" s="1">
        <v>8</v>
      </c>
      <c r="L10" s="24">
        <v>0.58089299999999999</v>
      </c>
      <c r="M10" s="24">
        <v>0.57906299999999999</v>
      </c>
      <c r="N10" s="52"/>
    </row>
    <row r="11" spans="1:14" ht="16" x14ac:dyDescent="0.25">
      <c r="A11" s="1">
        <v>9</v>
      </c>
      <c r="B11" s="24">
        <v>0.63140600000000002</v>
      </c>
      <c r="C11" s="24">
        <v>0.62664699999999995</v>
      </c>
      <c r="D11" s="52"/>
      <c r="F11" s="1">
        <v>9</v>
      </c>
      <c r="G11" s="24">
        <v>0.59480200000000005</v>
      </c>
      <c r="H11" s="24">
        <v>0.61712999999999996</v>
      </c>
      <c r="I11" s="52"/>
      <c r="K11" s="1">
        <v>9</v>
      </c>
      <c r="L11" s="24">
        <v>0.59077599999999997</v>
      </c>
      <c r="M11" s="24">
        <v>0.58491899999999997</v>
      </c>
      <c r="N11" s="52"/>
    </row>
    <row r="12" spans="1:14" ht="16" x14ac:dyDescent="0.25">
      <c r="A12" s="1">
        <v>10</v>
      </c>
      <c r="B12" s="24">
        <v>0.64128799999999997</v>
      </c>
      <c r="C12" s="24">
        <v>0.63250399999999996</v>
      </c>
      <c r="D12" s="52"/>
      <c r="F12" s="1">
        <v>10</v>
      </c>
      <c r="G12" s="24">
        <v>0.59333800000000003</v>
      </c>
      <c r="H12" s="24">
        <v>0.62005900000000003</v>
      </c>
      <c r="I12" s="52"/>
      <c r="K12" s="1">
        <v>10</v>
      </c>
      <c r="L12" s="24">
        <v>0.60505100000000001</v>
      </c>
      <c r="M12" s="24">
        <v>0.59553400000000001</v>
      </c>
      <c r="N12" s="52"/>
    </row>
    <row r="13" spans="1:14" ht="16" x14ac:dyDescent="0.25">
      <c r="A13" s="1">
        <v>11</v>
      </c>
      <c r="B13" s="24">
        <v>0.65080499999999997</v>
      </c>
      <c r="C13" s="24">
        <v>0.63689600000000002</v>
      </c>
      <c r="D13" s="52"/>
      <c r="F13" s="1">
        <v>11</v>
      </c>
      <c r="G13" s="24">
        <v>0.62554900000000002</v>
      </c>
      <c r="H13" s="24">
        <v>0.62884300000000004</v>
      </c>
      <c r="I13" s="52"/>
      <c r="K13" s="1">
        <v>11</v>
      </c>
      <c r="L13" s="24">
        <v>0.64787700000000004</v>
      </c>
      <c r="M13" s="24">
        <v>0.64055600000000001</v>
      </c>
      <c r="N13" s="52"/>
    </row>
    <row r="14" spans="1:14" ht="16" x14ac:dyDescent="0.25">
      <c r="A14" s="1">
        <v>12</v>
      </c>
      <c r="B14" s="24">
        <v>0.65190300000000001</v>
      </c>
      <c r="C14" s="24">
        <v>0.64019000000000004</v>
      </c>
      <c r="D14" s="52"/>
      <c r="F14" s="1">
        <v>12</v>
      </c>
      <c r="G14" s="24">
        <v>0.63762799999999997</v>
      </c>
      <c r="H14" s="24">
        <v>0.63872600000000002</v>
      </c>
      <c r="I14" s="52"/>
      <c r="K14" s="1">
        <v>12</v>
      </c>
      <c r="L14" s="24">
        <v>0.65739400000000003</v>
      </c>
      <c r="M14" s="24">
        <v>0.66800899999999996</v>
      </c>
      <c r="N14" s="52"/>
    </row>
    <row r="31" spans="1:14" x14ac:dyDescent="0.2">
      <c r="A31" s="42" t="s">
        <v>33</v>
      </c>
      <c r="B31" s="42" t="s">
        <v>31</v>
      </c>
      <c r="C31" s="42" t="s">
        <v>32</v>
      </c>
      <c r="F31" s="42" t="s">
        <v>33</v>
      </c>
      <c r="G31" s="42" t="s">
        <v>31</v>
      </c>
      <c r="H31" s="42" t="s">
        <v>32</v>
      </c>
      <c r="K31" s="42" t="s">
        <v>33</v>
      </c>
      <c r="L31" s="42" t="s">
        <v>31</v>
      </c>
      <c r="M31" s="42" t="s">
        <v>32</v>
      </c>
    </row>
    <row r="32" spans="1:14" ht="16" x14ac:dyDescent="0.25">
      <c r="A32" s="42">
        <v>0</v>
      </c>
      <c r="B32" s="24">
        <v>0.56552000000000002</v>
      </c>
      <c r="C32" s="24">
        <v>0.56552000000000002</v>
      </c>
      <c r="D32" s="52" t="s">
        <v>16</v>
      </c>
      <c r="F32" s="42">
        <v>0</v>
      </c>
      <c r="G32" s="24">
        <v>0.56552000000000002</v>
      </c>
      <c r="H32" s="24">
        <v>0.56552000000000002</v>
      </c>
      <c r="I32" s="52" t="s">
        <v>20</v>
      </c>
      <c r="K32" s="42">
        <v>0</v>
      </c>
      <c r="L32" s="24">
        <v>0.56552000000000002</v>
      </c>
      <c r="M32" s="24">
        <v>0.56552000000000002</v>
      </c>
      <c r="N32" s="52" t="s">
        <v>59</v>
      </c>
    </row>
    <row r="33" spans="1:14" ht="16" x14ac:dyDescent="0.25">
      <c r="A33" s="42">
        <v>1</v>
      </c>
      <c r="B33" s="24">
        <v>0.57064400000000004</v>
      </c>
      <c r="C33" s="24">
        <v>0.56844799999999995</v>
      </c>
      <c r="D33" s="52"/>
      <c r="F33" s="42">
        <v>1</v>
      </c>
      <c r="G33" s="24">
        <v>0.55234300000000003</v>
      </c>
      <c r="H33" s="24">
        <v>0.53916500000000001</v>
      </c>
      <c r="I33" s="52"/>
      <c r="K33" s="42">
        <v>1</v>
      </c>
      <c r="L33" s="24">
        <v>0.57686700000000002</v>
      </c>
      <c r="M33" s="24">
        <v>0.57357199999999997</v>
      </c>
      <c r="N33" s="52"/>
    </row>
    <row r="34" spans="1:14" ht="16" x14ac:dyDescent="0.25">
      <c r="A34" s="42">
        <v>2</v>
      </c>
      <c r="B34" s="24">
        <v>0.58382100000000003</v>
      </c>
      <c r="C34" s="24">
        <v>0.57796499999999995</v>
      </c>
      <c r="D34" s="52"/>
      <c r="F34" s="42">
        <v>2</v>
      </c>
      <c r="G34" s="24">
        <v>0.58235700000000001</v>
      </c>
      <c r="H34" s="24">
        <v>0.53074699999999997</v>
      </c>
      <c r="I34" s="52"/>
      <c r="K34" s="42">
        <v>2</v>
      </c>
      <c r="L34" s="24">
        <v>0.58089299999999999</v>
      </c>
      <c r="M34" s="24">
        <v>0.57686700000000002</v>
      </c>
      <c r="N34" s="52"/>
    </row>
    <row r="35" spans="1:14" ht="16" x14ac:dyDescent="0.25">
      <c r="A35" s="42">
        <v>3</v>
      </c>
      <c r="B35" s="24">
        <v>0.60029299999999997</v>
      </c>
      <c r="C35" s="24">
        <v>0.59516800000000003</v>
      </c>
      <c r="D35" s="52"/>
      <c r="F35" s="42">
        <v>3</v>
      </c>
      <c r="G35" s="24">
        <v>0.57796499999999995</v>
      </c>
      <c r="H35" s="24">
        <v>0.554539</v>
      </c>
      <c r="I35" s="52"/>
      <c r="K35" s="42">
        <v>3</v>
      </c>
      <c r="L35" s="24">
        <v>0.55161099999999996</v>
      </c>
      <c r="M35" s="24">
        <v>0.55307499999999998</v>
      </c>
      <c r="N35" s="52"/>
    </row>
    <row r="36" spans="1:14" ht="16" x14ac:dyDescent="0.25">
      <c r="A36" s="42">
        <v>4</v>
      </c>
      <c r="B36" s="24">
        <v>0.60065900000000005</v>
      </c>
      <c r="C36" s="24">
        <v>0.58565199999999995</v>
      </c>
      <c r="D36" s="52"/>
      <c r="F36" s="42">
        <v>4</v>
      </c>
      <c r="G36" s="24">
        <v>0.56039499999999998</v>
      </c>
      <c r="H36" s="24">
        <v>0.439971</v>
      </c>
      <c r="I36" s="52"/>
      <c r="K36" s="42">
        <v>4</v>
      </c>
      <c r="L36" s="24">
        <v>0.556369</v>
      </c>
      <c r="M36" s="24">
        <v>0.569546</v>
      </c>
      <c r="N36" s="52"/>
    </row>
    <row r="37" spans="1:14" ht="16" x14ac:dyDescent="0.25">
      <c r="A37" s="42">
        <v>5</v>
      </c>
      <c r="B37" s="24">
        <v>0.61127399999999998</v>
      </c>
      <c r="C37" s="24">
        <v>0.59882899999999994</v>
      </c>
      <c r="D37" s="52"/>
      <c r="F37" s="42">
        <v>5</v>
      </c>
      <c r="G37" s="24">
        <v>0.56698400000000004</v>
      </c>
      <c r="H37" s="24">
        <v>0.43447999999999998</v>
      </c>
      <c r="I37" s="52"/>
      <c r="K37" s="42">
        <v>5</v>
      </c>
      <c r="L37" s="24">
        <v>0.58455299999999999</v>
      </c>
      <c r="M37" s="24">
        <v>0.470717</v>
      </c>
      <c r="N37" s="52"/>
    </row>
    <row r="38" spans="1:14" ht="16" x14ac:dyDescent="0.25">
      <c r="A38" s="42">
        <v>6</v>
      </c>
      <c r="B38" s="24">
        <v>0.60980999999999996</v>
      </c>
      <c r="C38" s="24">
        <v>0.59626599999999996</v>
      </c>
      <c r="D38" s="52"/>
      <c r="F38" s="42">
        <v>6</v>
      </c>
      <c r="G38" s="24">
        <v>0.58674999999999999</v>
      </c>
      <c r="H38" s="24">
        <v>0.43447999999999998</v>
      </c>
      <c r="I38" s="52"/>
      <c r="K38" s="42">
        <v>6</v>
      </c>
      <c r="L38" s="24">
        <v>0.60212299999999996</v>
      </c>
      <c r="M38" s="24">
        <v>0.453148</v>
      </c>
      <c r="N38" s="52"/>
    </row>
    <row r="39" spans="1:14" ht="16" x14ac:dyDescent="0.25">
      <c r="A39" s="42">
        <v>7</v>
      </c>
      <c r="B39" s="24">
        <v>0.62335300000000005</v>
      </c>
      <c r="C39" s="24">
        <v>0.59370400000000001</v>
      </c>
      <c r="D39" s="52"/>
      <c r="F39" s="42">
        <v>7</v>
      </c>
      <c r="G39" s="24">
        <v>0.571376</v>
      </c>
      <c r="H39" s="24">
        <v>0.58345499999999995</v>
      </c>
      <c r="I39" s="52"/>
      <c r="K39" s="42">
        <v>7</v>
      </c>
      <c r="L39" s="24">
        <v>0.59297200000000005</v>
      </c>
      <c r="M39" s="24">
        <v>0.45497799999999999</v>
      </c>
      <c r="N39" s="52"/>
    </row>
    <row r="40" spans="1:14" ht="16" x14ac:dyDescent="0.25">
      <c r="A40" s="42">
        <v>8</v>
      </c>
      <c r="B40" s="24">
        <v>0.61127399999999998</v>
      </c>
      <c r="C40" s="24">
        <v>0.58821400000000001</v>
      </c>
      <c r="D40" s="52"/>
      <c r="F40" s="42">
        <v>8</v>
      </c>
      <c r="G40" s="24">
        <v>0.59297200000000005</v>
      </c>
      <c r="H40" s="24">
        <v>0.60139100000000001</v>
      </c>
      <c r="I40" s="52"/>
      <c r="K40" s="42">
        <v>8</v>
      </c>
      <c r="L40" s="24">
        <v>0.614568</v>
      </c>
      <c r="M40" s="24">
        <v>0.51573899999999995</v>
      </c>
      <c r="N40" s="52"/>
    </row>
    <row r="41" spans="1:14" ht="16" x14ac:dyDescent="0.25">
      <c r="A41" s="42">
        <v>9</v>
      </c>
      <c r="B41" s="24">
        <v>0.60944399999999999</v>
      </c>
      <c r="C41" s="24">
        <v>0.59846299999999997</v>
      </c>
      <c r="D41" s="52"/>
      <c r="F41" s="42">
        <v>9</v>
      </c>
      <c r="G41" s="24">
        <v>0.59443599999999996</v>
      </c>
      <c r="H41" s="24">
        <v>0.44289899999999999</v>
      </c>
      <c r="I41" s="52"/>
      <c r="K41" s="42">
        <v>9</v>
      </c>
      <c r="L41" s="24">
        <v>0.61237200000000003</v>
      </c>
      <c r="M41" s="24">
        <v>0.51939999999999997</v>
      </c>
      <c r="N41" s="52"/>
    </row>
    <row r="42" spans="1:14" ht="16" x14ac:dyDescent="0.25">
      <c r="A42" s="42">
        <v>10</v>
      </c>
      <c r="B42" s="24">
        <v>0.61712999999999996</v>
      </c>
      <c r="C42" s="24">
        <v>0.60212299999999996</v>
      </c>
      <c r="D42" s="52"/>
      <c r="F42" s="42">
        <v>10</v>
      </c>
      <c r="G42" s="24">
        <v>0.59406999999999999</v>
      </c>
      <c r="H42" s="24">
        <v>0.62115699999999996</v>
      </c>
      <c r="I42" s="52"/>
      <c r="K42" s="42">
        <v>10</v>
      </c>
      <c r="L42" s="24">
        <v>0.63945799999999997</v>
      </c>
      <c r="M42" s="24">
        <v>0.49194700000000002</v>
      </c>
      <c r="N42" s="52"/>
    </row>
    <row r="43" spans="1:14" ht="16" x14ac:dyDescent="0.25">
      <c r="A43" s="42">
        <v>11</v>
      </c>
      <c r="B43" s="24">
        <v>0.62811099999999997</v>
      </c>
      <c r="C43" s="24">
        <v>0.61127399999999998</v>
      </c>
      <c r="D43" s="52"/>
      <c r="F43" s="42">
        <v>11</v>
      </c>
      <c r="G43" s="24">
        <v>0.60212299999999996</v>
      </c>
      <c r="H43" s="24">
        <v>0.46486100000000002</v>
      </c>
      <c r="I43" s="52"/>
      <c r="K43" s="42">
        <v>11</v>
      </c>
      <c r="L43" s="24">
        <v>0.631772</v>
      </c>
      <c r="M43" s="24">
        <v>0.50073199999999995</v>
      </c>
      <c r="N43" s="52"/>
    </row>
    <row r="44" spans="1:14" ht="16" x14ac:dyDescent="0.25">
      <c r="A44" s="42">
        <v>12</v>
      </c>
      <c r="B44" s="24">
        <v>0.62554900000000002</v>
      </c>
      <c r="C44" s="24">
        <v>0.614568</v>
      </c>
      <c r="D44" s="52"/>
      <c r="F44" s="42">
        <v>12</v>
      </c>
      <c r="G44" s="24">
        <v>0.618228</v>
      </c>
      <c r="H44" s="24">
        <v>0.612738</v>
      </c>
      <c r="I44" s="52"/>
      <c r="K44" s="42">
        <v>12</v>
      </c>
      <c r="L44" s="24">
        <v>0.64421700000000004</v>
      </c>
      <c r="M44" s="24">
        <v>0.51390899999999995</v>
      </c>
      <c r="N44" s="52"/>
    </row>
    <row r="60" spans="1:14" x14ac:dyDescent="0.2">
      <c r="A60" s="42" t="s">
        <v>33</v>
      </c>
      <c r="B60" s="42" t="s">
        <v>31</v>
      </c>
      <c r="C60" s="42" t="s">
        <v>32</v>
      </c>
      <c r="F60" s="42" t="s">
        <v>33</v>
      </c>
      <c r="G60" s="42" t="s">
        <v>31</v>
      </c>
      <c r="H60" s="42" t="s">
        <v>32</v>
      </c>
      <c r="K60" s="42" t="s">
        <v>33</v>
      </c>
      <c r="L60" s="42" t="s">
        <v>31</v>
      </c>
      <c r="M60" s="42" t="s">
        <v>32</v>
      </c>
    </row>
    <row r="61" spans="1:14" ht="16" x14ac:dyDescent="0.25">
      <c r="A61" s="42">
        <v>0</v>
      </c>
      <c r="B61" s="24">
        <v>0.56552000000000002</v>
      </c>
      <c r="C61" s="24">
        <v>0.56552000000000002</v>
      </c>
      <c r="D61" s="52" t="s">
        <v>22</v>
      </c>
      <c r="F61" s="42">
        <v>0</v>
      </c>
      <c r="G61" s="24">
        <v>0.56552000000000002</v>
      </c>
      <c r="H61" s="24">
        <v>0.56552000000000002</v>
      </c>
      <c r="I61" s="52" t="s">
        <v>60</v>
      </c>
      <c r="K61" s="42">
        <v>0</v>
      </c>
      <c r="L61" s="24">
        <v>0.56552000000000002</v>
      </c>
      <c r="M61" s="24">
        <v>0.56552000000000002</v>
      </c>
      <c r="N61" s="52" t="s">
        <v>26</v>
      </c>
    </row>
    <row r="62" spans="1:14" ht="16" x14ac:dyDescent="0.25">
      <c r="A62" s="42">
        <v>1</v>
      </c>
      <c r="B62" s="24">
        <v>0.58931199999999995</v>
      </c>
      <c r="C62" s="24">
        <v>0.58748199999999995</v>
      </c>
      <c r="D62" s="52"/>
      <c r="F62" s="42">
        <v>1</v>
      </c>
      <c r="G62" s="24">
        <v>0.56552000000000002</v>
      </c>
      <c r="H62" s="24">
        <v>0.56295799999999996</v>
      </c>
      <c r="I62" s="52"/>
      <c r="K62" s="42">
        <v>1</v>
      </c>
      <c r="L62" s="24">
        <v>0.56076099999999995</v>
      </c>
      <c r="M62" s="24">
        <v>0.56698400000000004</v>
      </c>
      <c r="N62" s="52"/>
    </row>
    <row r="63" spans="1:14" ht="16" x14ac:dyDescent="0.25">
      <c r="A63" s="42">
        <v>2</v>
      </c>
      <c r="B63" s="24">
        <v>0.60907800000000001</v>
      </c>
      <c r="C63" s="24">
        <v>0.60724699999999998</v>
      </c>
      <c r="D63" s="52"/>
      <c r="F63" s="42">
        <v>2</v>
      </c>
      <c r="G63" s="24">
        <v>0.54758399999999996</v>
      </c>
      <c r="H63" s="24">
        <v>0.52928299999999995</v>
      </c>
      <c r="I63" s="52"/>
      <c r="K63" s="42">
        <v>2</v>
      </c>
      <c r="L63" s="24">
        <v>0.57430499999999995</v>
      </c>
      <c r="M63" s="24">
        <v>0.57430499999999995</v>
      </c>
      <c r="N63" s="52"/>
    </row>
    <row r="64" spans="1:14" ht="16" x14ac:dyDescent="0.25">
      <c r="A64" s="42">
        <v>3</v>
      </c>
      <c r="B64" s="24">
        <v>0.63030699999999995</v>
      </c>
      <c r="C64" s="24">
        <v>0.620425</v>
      </c>
      <c r="D64" s="52"/>
      <c r="F64" s="42">
        <v>3</v>
      </c>
      <c r="G64" s="24">
        <v>0.53330900000000003</v>
      </c>
      <c r="H64" s="24">
        <v>0.54904799999999998</v>
      </c>
      <c r="I64" s="52"/>
      <c r="K64" s="42">
        <v>3</v>
      </c>
      <c r="L64" s="24">
        <v>0.58162499999999995</v>
      </c>
      <c r="M64" s="24">
        <v>0.57979499999999995</v>
      </c>
      <c r="N64" s="52"/>
    </row>
    <row r="65" spans="1:14" ht="16" x14ac:dyDescent="0.25">
      <c r="A65" s="42">
        <v>4</v>
      </c>
      <c r="B65" s="24">
        <v>0.60322100000000001</v>
      </c>
      <c r="C65" s="24">
        <v>0.60468500000000003</v>
      </c>
      <c r="D65" s="52"/>
      <c r="F65" s="42">
        <v>4</v>
      </c>
      <c r="G65" s="24">
        <v>0.55783300000000002</v>
      </c>
      <c r="H65" s="24">
        <v>0.52964900000000004</v>
      </c>
      <c r="I65" s="52"/>
      <c r="K65" s="42">
        <v>4</v>
      </c>
      <c r="L65" s="24">
        <v>0.58565199999999995</v>
      </c>
      <c r="M65" s="24">
        <v>0.571376</v>
      </c>
      <c r="N65" s="52"/>
    </row>
    <row r="66" spans="1:14" ht="16" x14ac:dyDescent="0.25">
      <c r="A66" s="42">
        <v>5</v>
      </c>
      <c r="B66" s="24">
        <v>0.614568</v>
      </c>
      <c r="C66" s="24">
        <v>0.58199100000000004</v>
      </c>
      <c r="D66" s="52"/>
      <c r="F66" s="42">
        <v>5</v>
      </c>
      <c r="G66" s="24">
        <v>0.56259199999999998</v>
      </c>
      <c r="H66" s="24">
        <v>0.46559299999999998</v>
      </c>
      <c r="I66" s="52"/>
      <c r="K66" s="42">
        <v>5</v>
      </c>
      <c r="L66" s="24">
        <v>0.57796499999999995</v>
      </c>
      <c r="M66" s="24">
        <v>0.57906299999999999</v>
      </c>
      <c r="N66" s="52"/>
    </row>
    <row r="67" spans="1:14" ht="16" x14ac:dyDescent="0.25">
      <c r="A67" s="42">
        <v>6</v>
      </c>
      <c r="B67" s="24">
        <v>0.61603200000000002</v>
      </c>
      <c r="C67" s="24">
        <v>0.47327999999999998</v>
      </c>
      <c r="D67" s="52"/>
      <c r="F67" s="42">
        <v>6</v>
      </c>
      <c r="G67" s="24">
        <v>0.57833100000000004</v>
      </c>
      <c r="H67" s="24">
        <v>0.58821400000000001</v>
      </c>
      <c r="I67" s="52"/>
      <c r="K67" s="42">
        <v>6</v>
      </c>
      <c r="L67" s="24">
        <v>0.57357199999999997</v>
      </c>
      <c r="M67" s="24">
        <v>0.57210799999999995</v>
      </c>
      <c r="N67" s="52"/>
    </row>
    <row r="68" spans="1:14" ht="16" x14ac:dyDescent="0.25">
      <c r="A68" s="42">
        <v>7</v>
      </c>
      <c r="B68" s="24">
        <v>0.61676399999999998</v>
      </c>
      <c r="C68" s="24">
        <v>0.46486100000000002</v>
      </c>
      <c r="D68" s="52"/>
      <c r="F68" s="42">
        <v>7</v>
      </c>
      <c r="G68" s="24">
        <v>0.57393899999999998</v>
      </c>
      <c r="H68" s="24">
        <v>0.58857999999999999</v>
      </c>
      <c r="I68" s="52"/>
      <c r="K68" s="42">
        <v>7</v>
      </c>
      <c r="L68" s="24">
        <v>0.57686700000000002</v>
      </c>
      <c r="M68" s="24">
        <v>0.56625199999999998</v>
      </c>
      <c r="N68" s="52"/>
    </row>
    <row r="69" spans="1:14" ht="16" x14ac:dyDescent="0.25">
      <c r="A69" s="42">
        <v>8</v>
      </c>
      <c r="B69" s="24">
        <v>0.625915</v>
      </c>
      <c r="C69" s="24">
        <v>0.51098100000000002</v>
      </c>
      <c r="D69" s="52"/>
      <c r="F69" s="42">
        <v>8</v>
      </c>
      <c r="G69" s="24">
        <v>0.57869700000000002</v>
      </c>
      <c r="H69" s="24">
        <v>0.61420200000000003</v>
      </c>
      <c r="I69" s="52"/>
      <c r="K69" s="42">
        <v>8</v>
      </c>
      <c r="L69" s="24">
        <v>0.577233</v>
      </c>
      <c r="M69" s="24">
        <v>0.57650100000000004</v>
      </c>
      <c r="N69" s="52"/>
    </row>
    <row r="70" spans="1:14" ht="16" x14ac:dyDescent="0.25">
      <c r="A70" s="42">
        <v>9</v>
      </c>
      <c r="B70" s="24">
        <v>0.61969300000000005</v>
      </c>
      <c r="C70" s="24">
        <v>0.53623699999999996</v>
      </c>
      <c r="D70" s="52"/>
      <c r="F70" s="42">
        <v>9</v>
      </c>
      <c r="G70" s="24">
        <v>0.57284000000000002</v>
      </c>
      <c r="H70" s="24">
        <v>0.60614900000000005</v>
      </c>
      <c r="I70" s="52"/>
      <c r="K70" s="42">
        <v>9</v>
      </c>
      <c r="L70" s="24">
        <v>0.57686700000000002</v>
      </c>
      <c r="M70" s="24">
        <v>0.57503700000000002</v>
      </c>
      <c r="N70" s="52"/>
    </row>
    <row r="71" spans="1:14" ht="16" x14ac:dyDescent="0.25">
      <c r="A71" s="42">
        <v>10</v>
      </c>
      <c r="B71" s="24">
        <v>0.61749600000000004</v>
      </c>
      <c r="C71" s="24">
        <v>0.61712999999999996</v>
      </c>
      <c r="D71" s="52"/>
      <c r="F71" s="42">
        <v>10</v>
      </c>
      <c r="G71" s="24">
        <v>0.58601800000000004</v>
      </c>
      <c r="H71" s="24">
        <v>0.61603200000000002</v>
      </c>
      <c r="I71" s="52"/>
      <c r="K71" s="42">
        <v>10</v>
      </c>
      <c r="L71" s="24">
        <v>0.57430499999999995</v>
      </c>
      <c r="M71" s="24">
        <v>0.57467100000000004</v>
      </c>
      <c r="N71" s="52"/>
    </row>
    <row r="72" spans="1:14" ht="16" x14ac:dyDescent="0.25">
      <c r="A72" s="42">
        <v>11</v>
      </c>
      <c r="B72" s="24">
        <v>0.633602</v>
      </c>
      <c r="C72" s="24">
        <v>0.59223999999999999</v>
      </c>
      <c r="D72" s="52"/>
      <c r="F72" s="42">
        <v>11</v>
      </c>
      <c r="G72" s="24">
        <v>0.57576899999999998</v>
      </c>
      <c r="H72" s="24">
        <v>0.59919500000000003</v>
      </c>
      <c r="I72" s="52"/>
      <c r="K72" s="42">
        <v>11</v>
      </c>
      <c r="L72" s="24">
        <v>0.57613499999999995</v>
      </c>
      <c r="M72" s="24">
        <v>0.56625199999999998</v>
      </c>
      <c r="N72" s="52"/>
    </row>
    <row r="73" spans="1:14" ht="16" x14ac:dyDescent="0.25">
      <c r="A73" s="42">
        <v>12</v>
      </c>
      <c r="B73" s="24">
        <v>0.65080499999999997</v>
      </c>
      <c r="C73" s="24">
        <v>0.63579799999999997</v>
      </c>
      <c r="D73" s="52"/>
      <c r="F73" s="42">
        <v>12</v>
      </c>
      <c r="G73" s="24">
        <v>0.64055600000000001</v>
      </c>
      <c r="H73" s="24">
        <v>0.59260599999999997</v>
      </c>
      <c r="I73" s="52"/>
      <c r="K73" s="42">
        <v>12</v>
      </c>
      <c r="L73" s="24">
        <v>0.57576899999999998</v>
      </c>
      <c r="M73" s="24">
        <v>0.57284000000000002</v>
      </c>
      <c r="N73" s="52"/>
    </row>
    <row r="89" spans="1:4" x14ac:dyDescent="0.2">
      <c r="A89" s="42" t="s">
        <v>33</v>
      </c>
      <c r="B89" s="42" t="s">
        <v>31</v>
      </c>
      <c r="C89" s="42" t="s">
        <v>32</v>
      </c>
    </row>
    <row r="90" spans="1:4" ht="16" x14ac:dyDescent="0.25">
      <c r="A90" s="42">
        <v>0</v>
      </c>
      <c r="B90" s="24">
        <v>0.56552000000000002</v>
      </c>
      <c r="C90" s="24">
        <v>0.56552000000000002</v>
      </c>
      <c r="D90" s="52" t="s">
        <v>27</v>
      </c>
    </row>
    <row r="91" spans="1:4" ht="16" x14ac:dyDescent="0.25">
      <c r="A91" s="42">
        <v>1</v>
      </c>
      <c r="B91" s="24">
        <v>0.57101000000000002</v>
      </c>
      <c r="C91" s="24">
        <v>0.56552000000000002</v>
      </c>
      <c r="D91" s="52"/>
    </row>
    <row r="92" spans="1:4" ht="16" x14ac:dyDescent="0.25">
      <c r="A92" s="42">
        <v>2</v>
      </c>
      <c r="B92" s="24">
        <v>0.56442199999999998</v>
      </c>
      <c r="C92" s="24">
        <v>0.56698400000000004</v>
      </c>
      <c r="D92" s="52"/>
    </row>
    <row r="93" spans="1:4" ht="16" x14ac:dyDescent="0.25">
      <c r="A93" s="42">
        <v>3</v>
      </c>
      <c r="B93" s="24">
        <v>0.56552000000000002</v>
      </c>
      <c r="C93" s="24">
        <v>0.565886</v>
      </c>
      <c r="D93" s="52"/>
    </row>
    <row r="94" spans="1:4" ht="16" x14ac:dyDescent="0.25">
      <c r="A94" s="42">
        <v>4</v>
      </c>
      <c r="B94" s="24">
        <v>0.57101000000000002</v>
      </c>
      <c r="C94" s="24">
        <v>0.569546</v>
      </c>
      <c r="D94" s="52"/>
    </row>
    <row r="95" spans="1:4" ht="16" x14ac:dyDescent="0.25">
      <c r="A95" s="42">
        <v>5</v>
      </c>
      <c r="B95" s="24">
        <v>0.57869700000000002</v>
      </c>
      <c r="C95" s="24">
        <v>0.57284000000000002</v>
      </c>
      <c r="D95" s="52"/>
    </row>
    <row r="96" spans="1:4" ht="16" x14ac:dyDescent="0.25">
      <c r="A96" s="42">
        <v>6</v>
      </c>
      <c r="B96" s="24">
        <v>0.569546</v>
      </c>
      <c r="C96" s="24">
        <v>0.51281100000000002</v>
      </c>
      <c r="D96" s="52"/>
    </row>
    <row r="97" spans="1:4" ht="16" x14ac:dyDescent="0.25">
      <c r="A97" s="42">
        <v>7</v>
      </c>
      <c r="B97" s="24">
        <v>0.567716</v>
      </c>
      <c r="C97" s="24">
        <v>0.51207899999999995</v>
      </c>
      <c r="D97" s="52"/>
    </row>
    <row r="98" spans="1:4" ht="16" x14ac:dyDescent="0.25">
      <c r="A98" s="42">
        <v>8</v>
      </c>
      <c r="B98" s="24">
        <v>0.56515400000000005</v>
      </c>
      <c r="C98" s="24">
        <v>0.52562200000000003</v>
      </c>
      <c r="D98" s="52"/>
    </row>
    <row r="99" spans="1:4" ht="16" x14ac:dyDescent="0.25">
      <c r="A99" s="42">
        <v>9</v>
      </c>
      <c r="B99" s="24">
        <v>0.56552000000000002</v>
      </c>
      <c r="C99" s="24">
        <v>0.488653</v>
      </c>
      <c r="D99" s="52"/>
    </row>
    <row r="100" spans="1:4" ht="16" x14ac:dyDescent="0.25">
      <c r="A100" s="42">
        <v>10</v>
      </c>
      <c r="B100" s="24">
        <v>0.56552000000000002</v>
      </c>
      <c r="C100" s="24">
        <v>0.48243000000000003</v>
      </c>
      <c r="D100" s="52"/>
    </row>
    <row r="101" spans="1:4" ht="16" x14ac:dyDescent="0.25">
      <c r="A101" s="42">
        <v>11</v>
      </c>
      <c r="B101" s="24">
        <v>0.56552000000000002</v>
      </c>
      <c r="C101" s="24">
        <v>0.48169800000000002</v>
      </c>
      <c r="D101" s="52"/>
    </row>
    <row r="102" spans="1:4" ht="16" x14ac:dyDescent="0.25">
      <c r="A102" s="42">
        <v>12</v>
      </c>
      <c r="B102" s="24">
        <v>0.56552000000000002</v>
      </c>
      <c r="C102" s="24">
        <v>0.48389500000000002</v>
      </c>
      <c r="D102" s="52"/>
    </row>
  </sheetData>
  <mergeCells count="10">
    <mergeCell ref="D61:D73"/>
    <mergeCell ref="I61:I73"/>
    <mergeCell ref="N61:N73"/>
    <mergeCell ref="D90:D102"/>
    <mergeCell ref="D2:D14"/>
    <mergeCell ref="I2:I14"/>
    <mergeCell ref="N2:N14"/>
    <mergeCell ref="D32:D44"/>
    <mergeCell ref="I32:I44"/>
    <mergeCell ref="N32:N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POSSummary</vt:lpstr>
      <vt:lpstr>DefDetSummary</vt:lpstr>
      <vt:lpstr>CloneDetSummary</vt:lpstr>
      <vt:lpstr>CodeSearch</vt:lpstr>
      <vt:lpstr>POSLayerwise</vt:lpstr>
      <vt:lpstr>CloneDetecLayerwise</vt:lpstr>
      <vt:lpstr>CodeSearchLayerwise</vt:lpstr>
      <vt:lpstr>DefDectLayerwise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Microsoft Office User</cp:lastModifiedBy>
  <dcterms:created xsi:type="dcterms:W3CDTF">2023-03-17T15:24:24Z</dcterms:created>
  <dcterms:modified xsi:type="dcterms:W3CDTF">2023-04-18T17:32:20Z</dcterms:modified>
</cp:coreProperties>
</file>