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850140F5-96E9-CD40-BF35-C3DAD3FD5830}" xr6:coauthVersionLast="45" xr6:coauthVersionMax="45" xr10:uidLastSave="{00000000-0000-0000-0000-000000000000}"/>
  <bookViews>
    <workbookView xWindow="0" yWindow="500" windowWidth="35840" windowHeight="20620" activeTab="2" xr2:uid="{7F4400B1-F019-3742-A02D-88C6BE0D31E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3" l="1"/>
  <c r="I27" i="3"/>
  <c r="H28" i="3"/>
  <c r="I28" i="3"/>
  <c r="H29" i="3"/>
  <c r="I29" i="3"/>
  <c r="H30" i="3"/>
  <c r="I30" i="3"/>
  <c r="H31" i="3"/>
  <c r="I31" i="3"/>
  <c r="H32" i="3"/>
  <c r="I32" i="3"/>
  <c r="I26" i="3"/>
  <c r="H26" i="3"/>
  <c r="G26" i="3"/>
  <c r="F26" i="3"/>
  <c r="E32" i="3"/>
  <c r="E31" i="3"/>
  <c r="E30" i="3"/>
  <c r="E29" i="3"/>
  <c r="E28" i="3"/>
  <c r="E27" i="3"/>
  <c r="E26" i="3"/>
  <c r="G19" i="3"/>
  <c r="G12" i="3"/>
  <c r="G5" i="3"/>
  <c r="E6" i="3"/>
  <c r="E7" i="3"/>
  <c r="E8" i="3"/>
  <c r="E9" i="3"/>
  <c r="E10" i="3"/>
  <c r="E11" i="3"/>
  <c r="E12" i="3"/>
  <c r="E13" i="3"/>
  <c r="E14" i="3"/>
  <c r="E15" i="3"/>
  <c r="E16" i="3"/>
  <c r="E17" i="3"/>
  <c r="F12" i="3" s="1"/>
  <c r="E18" i="3"/>
  <c r="E19" i="3"/>
  <c r="E20" i="3"/>
  <c r="E21" i="3"/>
  <c r="E22" i="3"/>
  <c r="E23" i="3"/>
  <c r="E24" i="3"/>
  <c r="E25" i="3"/>
  <c r="E5" i="3"/>
  <c r="F19" i="3"/>
  <c r="F5" i="3"/>
  <c r="D2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I25" i="1" l="1"/>
  <c r="H27" i="1"/>
  <c r="H26" i="1"/>
  <c r="H25" i="1"/>
  <c r="I11" i="1" l="1"/>
  <c r="H13" i="1"/>
  <c r="H12" i="1"/>
  <c r="H11" i="1"/>
  <c r="H8" i="1" l="1"/>
  <c r="I22" i="1"/>
  <c r="I19" i="1"/>
  <c r="I16" i="1"/>
  <c r="I8" i="1"/>
  <c r="H21" i="1"/>
  <c r="H20" i="1"/>
  <c r="H19" i="1"/>
  <c r="H24" i="1"/>
  <c r="H23" i="1"/>
  <c r="H18" i="1"/>
  <c r="H17" i="1"/>
  <c r="H10" i="1"/>
  <c r="H9" i="1"/>
  <c r="H22" i="1" l="1"/>
  <c r="H15" i="1"/>
  <c r="H16" i="1" l="1"/>
  <c r="H7" i="1" l="1"/>
  <c r="H6" i="1"/>
  <c r="H5" i="1" l="1"/>
  <c r="H4" i="1" l="1"/>
  <c r="H14" i="1"/>
  <c r="H3" i="1"/>
</calcChain>
</file>

<file path=xl/sharedStrings.xml><?xml version="1.0" encoding="utf-8"?>
<sst xmlns="http://schemas.openxmlformats.org/spreadsheetml/2006/main" count="111" uniqueCount="36">
  <si>
    <t>Model</t>
  </si>
  <si>
    <t>Seed</t>
  </si>
  <si>
    <t>Independent layer 0</t>
  </si>
  <si>
    <t>Incremental layer 0</t>
  </si>
  <si>
    <t>CodeGPTPy</t>
  </si>
  <si>
    <t>Diff.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</si>
  <si>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</si>
  <si>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</si>
  <si>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</si>
  <si>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</si>
  <si>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</si>
  <si>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Other setups</t>
  </si>
  <si>
    <t>Stronger penalty</t>
  </si>
  <si>
    <t>BO5</t>
  </si>
  <si>
    <t>Stronger penalty + BO5</t>
  </si>
  <si>
    <t>Optim</t>
  </si>
  <si>
    <t>Adam</t>
  </si>
  <si>
    <t>SGD</t>
  </si>
  <si>
    <t>Max diff.</t>
  </si>
  <si>
    <t>-</t>
  </si>
  <si>
    <t>BERT</t>
  </si>
  <si>
    <t>CodeBERT</t>
  </si>
  <si>
    <t>CodeGPTJava</t>
  </si>
  <si>
    <t>GraphCodeBERT</t>
  </si>
  <si>
    <t>RoBERTa</t>
  </si>
  <si>
    <t>UniXCoder</t>
  </si>
  <si>
    <t>Overall accuracy on the test</t>
  </si>
  <si>
    <t>Setups</t>
  </si>
  <si>
    <t>MO5</t>
  </si>
  <si>
    <t>BO10</t>
  </si>
  <si>
    <t>Max</t>
  </si>
  <si>
    <t>AVG</t>
  </si>
  <si>
    <t>|Diff.|</t>
  </si>
  <si>
    <t>MO10</t>
  </si>
  <si>
    <t>Common setups: SGD, earlystopping, batch size = 128</t>
  </si>
  <si>
    <t>BO10-MO10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</si>
</sst>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164" fontId="4" fillId="3" borderId="2" xfId="2" applyNumberFormat="1" applyFont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2" fillId="2" borderId="1" xfId="1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0" fontId="2" fillId="2" borderId="1" xfId="1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J30"/>
  <sheetViews>
    <sheetView zoomScale="120" zoomScaleNormal="120" workbookViewId="0">
      <selection activeCell="F2" sqref="F2:G2"/>
    </sheetView>
  </sheetViews>
  <sheetFormatPr baseColWidth="10" defaultColWidth="11" defaultRowHeight="16" x14ac:dyDescent="0.2"/>
  <cols>
    <col min="1" max="1" width="10.33203125" style="4" bestFit="1" customWidth="1"/>
    <col min="2" max="2" width="10.33203125" style="4" customWidth="1"/>
    <col min="3" max="4" width="13.6640625" style="4" customWidth="1"/>
    <col min="5" max="5" width="5.1640625" style="4" bestFit="1" customWidth="1"/>
    <col min="6" max="6" width="17.5" style="4" bestFit="1" customWidth="1"/>
    <col min="7" max="7" width="17.1640625" style="4" bestFit="1" customWidth="1"/>
    <col min="8" max="9" width="11" style="4"/>
    <col min="10" max="10" width="30.33203125" style="4" customWidth="1"/>
    <col min="11" max="16384" width="11" style="4"/>
  </cols>
  <sheetData>
    <row r="1" spans="1:10" x14ac:dyDescent="0.2">
      <c r="A1" s="3"/>
      <c r="B1" s="3"/>
      <c r="C1" s="3"/>
      <c r="D1" s="3"/>
      <c r="E1" s="3"/>
      <c r="F1" s="28" t="s">
        <v>10</v>
      </c>
      <c r="G1" s="28"/>
      <c r="H1" s="3"/>
      <c r="I1" s="3"/>
      <c r="J1" s="3"/>
    </row>
    <row r="2" spans="1:10" x14ac:dyDescent="0.2">
      <c r="A2" s="3" t="s">
        <v>0</v>
      </c>
      <c r="B2" s="3" t="s">
        <v>7</v>
      </c>
      <c r="C2" s="3" t="s">
        <v>8</v>
      </c>
      <c r="D2" s="3" t="s">
        <v>15</v>
      </c>
      <c r="E2" s="3" t="s">
        <v>1</v>
      </c>
      <c r="F2" s="3" t="s">
        <v>2</v>
      </c>
      <c r="G2" s="3" t="s">
        <v>3</v>
      </c>
      <c r="H2" s="6" t="s">
        <v>5</v>
      </c>
      <c r="I2" s="6" t="s">
        <v>18</v>
      </c>
      <c r="J2" s="3" t="s">
        <v>11</v>
      </c>
    </row>
    <row r="3" spans="1:10" x14ac:dyDescent="0.2">
      <c r="A3" s="25" t="s">
        <v>4</v>
      </c>
      <c r="B3" s="16">
        <v>128</v>
      </c>
      <c r="C3" s="3">
        <v>10</v>
      </c>
      <c r="D3" s="25" t="s">
        <v>16</v>
      </c>
      <c r="E3" s="28">
        <v>0</v>
      </c>
      <c r="F3" s="1">
        <v>0.74</v>
      </c>
      <c r="G3" s="1">
        <v>0.66100000000000003</v>
      </c>
      <c r="H3" s="1">
        <f>F3-G3</f>
        <v>7.8999999999999959E-2</v>
      </c>
      <c r="I3" s="1" t="s">
        <v>19</v>
      </c>
      <c r="J3" s="5"/>
    </row>
    <row r="4" spans="1:10" x14ac:dyDescent="0.2">
      <c r="A4" s="23"/>
      <c r="B4" s="17"/>
      <c r="C4" s="3">
        <v>10</v>
      </c>
      <c r="D4" s="23"/>
      <c r="E4" s="28"/>
      <c r="F4" s="1">
        <v>0.74</v>
      </c>
      <c r="G4" s="1">
        <v>0.66100000000000003</v>
      </c>
      <c r="H4" s="1">
        <f t="shared" ref="H4:H13" si="0">F4-G4</f>
        <v>7.8999999999999959E-2</v>
      </c>
      <c r="I4" s="1" t="s">
        <v>19</v>
      </c>
      <c r="J4" s="3"/>
    </row>
    <row r="5" spans="1:10" x14ac:dyDescent="0.2">
      <c r="A5" s="23"/>
      <c r="B5" s="17"/>
      <c r="C5" s="16" t="s">
        <v>9</v>
      </c>
      <c r="D5" s="23"/>
      <c r="E5" s="28"/>
      <c r="F5" s="1">
        <v>0.73099999999999998</v>
      </c>
      <c r="G5" s="1">
        <v>0.68500000000000005</v>
      </c>
      <c r="H5" s="1">
        <f t="shared" si="0"/>
        <v>4.599999999999993E-2</v>
      </c>
      <c r="I5" s="1" t="s">
        <v>19</v>
      </c>
      <c r="J5" s="3"/>
    </row>
    <row r="6" spans="1:10" x14ac:dyDescent="0.2">
      <c r="A6" s="23"/>
      <c r="B6" s="17"/>
      <c r="C6" s="17"/>
      <c r="D6" s="23"/>
      <c r="E6" s="28"/>
      <c r="F6" s="1">
        <v>0.70799999999999996</v>
      </c>
      <c r="G6" s="1">
        <v>0.68799999999999994</v>
      </c>
      <c r="H6" s="1">
        <f t="shared" si="0"/>
        <v>2.0000000000000018E-2</v>
      </c>
      <c r="I6" s="1" t="s">
        <v>19</v>
      </c>
      <c r="J6" s="3" t="s">
        <v>12</v>
      </c>
    </row>
    <row r="7" spans="1:10" x14ac:dyDescent="0.2">
      <c r="A7" s="23"/>
      <c r="B7" s="17"/>
      <c r="C7" s="17"/>
      <c r="D7" s="23"/>
      <c r="E7" s="28"/>
      <c r="F7" s="1">
        <v>0.7</v>
      </c>
      <c r="G7" s="1">
        <v>0.72199999999999998</v>
      </c>
      <c r="H7" s="1">
        <f>F7-G7</f>
        <v>-2.200000000000002E-2</v>
      </c>
      <c r="I7" s="1" t="s">
        <v>19</v>
      </c>
      <c r="J7" s="3" t="s">
        <v>14</v>
      </c>
    </row>
    <row r="8" spans="1:10" x14ac:dyDescent="0.2">
      <c r="A8" s="23"/>
      <c r="B8" s="17"/>
      <c r="C8" s="17"/>
      <c r="D8" s="23"/>
      <c r="E8" s="28"/>
      <c r="F8" s="3">
        <v>0.76900000000000002</v>
      </c>
      <c r="G8" s="3">
        <v>0.746</v>
      </c>
      <c r="H8" s="3">
        <f>F8-G8</f>
        <v>2.300000000000002E-2</v>
      </c>
      <c r="I8" s="22">
        <f>G10-F9</f>
        <v>4.9000000000000044E-2</v>
      </c>
      <c r="J8" s="25" t="s">
        <v>13</v>
      </c>
    </row>
    <row r="9" spans="1:10" x14ac:dyDescent="0.2">
      <c r="A9" s="23"/>
      <c r="B9" s="17"/>
      <c r="C9" s="17"/>
      <c r="D9" s="23"/>
      <c r="E9" s="3">
        <v>1</v>
      </c>
      <c r="F9" s="13">
        <v>0.73699999999999999</v>
      </c>
      <c r="G9" s="1">
        <v>0.77</v>
      </c>
      <c r="H9" s="1">
        <f t="shared" si="0"/>
        <v>-3.3000000000000029E-2</v>
      </c>
      <c r="I9" s="23"/>
      <c r="J9" s="23"/>
    </row>
    <row r="10" spans="1:10" x14ac:dyDescent="0.2">
      <c r="A10" s="23"/>
      <c r="B10" s="17"/>
      <c r="C10" s="17"/>
      <c r="D10" s="24"/>
      <c r="E10" s="3">
        <v>1024</v>
      </c>
      <c r="F10" s="1">
        <v>0.78300000000000003</v>
      </c>
      <c r="G10" s="13">
        <v>0.78600000000000003</v>
      </c>
      <c r="H10" s="1">
        <f t="shared" si="0"/>
        <v>-3.0000000000000027E-3</v>
      </c>
      <c r="I10" s="24"/>
      <c r="J10" s="23"/>
    </row>
    <row r="11" spans="1:10" x14ac:dyDescent="0.2">
      <c r="A11" s="23"/>
      <c r="B11" s="17"/>
      <c r="C11" s="17"/>
      <c r="D11" s="16" t="s">
        <v>17</v>
      </c>
      <c r="E11" s="3">
        <v>0</v>
      </c>
      <c r="F11" s="1">
        <v>0.78</v>
      </c>
      <c r="G11" s="1">
        <v>0.77500000000000002</v>
      </c>
      <c r="H11" s="10">
        <f t="shared" si="0"/>
        <v>5.0000000000000044E-3</v>
      </c>
      <c r="I11" s="28">
        <f>G13-F13</f>
        <v>2.300000000000002E-2</v>
      </c>
      <c r="J11" s="23"/>
    </row>
    <row r="12" spans="1:10" x14ac:dyDescent="0.2">
      <c r="A12" s="23"/>
      <c r="B12" s="17"/>
      <c r="C12" s="17"/>
      <c r="D12" s="17"/>
      <c r="E12" s="3">
        <v>1</v>
      </c>
      <c r="F12" s="1">
        <v>0.77300000000000002</v>
      </c>
      <c r="G12" s="1">
        <v>0.78200000000000003</v>
      </c>
      <c r="H12" s="10">
        <f t="shared" si="0"/>
        <v>-9.000000000000008E-3</v>
      </c>
      <c r="I12" s="28"/>
      <c r="J12" s="23"/>
    </row>
    <row r="13" spans="1:10" x14ac:dyDescent="0.2">
      <c r="A13" s="23"/>
      <c r="B13" s="18"/>
      <c r="C13" s="17"/>
      <c r="D13" s="18"/>
      <c r="E13" s="3">
        <v>1024</v>
      </c>
      <c r="F13" s="13">
        <v>0.76500000000000001</v>
      </c>
      <c r="G13" s="13">
        <v>0.78800000000000003</v>
      </c>
      <c r="H13" s="10">
        <f t="shared" si="0"/>
        <v>-2.300000000000002E-2</v>
      </c>
      <c r="I13" s="28"/>
      <c r="J13" s="24"/>
    </row>
    <row r="14" spans="1:10" x14ac:dyDescent="0.2">
      <c r="A14" s="23"/>
      <c r="B14" s="32">
        <v>1044</v>
      </c>
      <c r="C14" s="17"/>
      <c r="D14" s="25" t="s">
        <v>16</v>
      </c>
      <c r="E14" s="28">
        <v>0</v>
      </c>
      <c r="F14" s="2">
        <v>0.71</v>
      </c>
      <c r="G14" s="2">
        <v>0.748</v>
      </c>
      <c r="H14" s="1">
        <f t="shared" ref="H14:H27" si="1">F14-G14</f>
        <v>-3.8000000000000034E-2</v>
      </c>
      <c r="I14" s="1" t="s">
        <v>19</v>
      </c>
      <c r="J14" s="3" t="s">
        <v>12</v>
      </c>
    </row>
    <row r="15" spans="1:10" x14ac:dyDescent="0.2">
      <c r="A15" s="23"/>
      <c r="B15" s="32"/>
      <c r="C15" s="17"/>
      <c r="D15" s="23"/>
      <c r="E15" s="28"/>
      <c r="F15" s="2">
        <v>0.749</v>
      </c>
      <c r="G15" s="2">
        <v>0.71099999999999997</v>
      </c>
      <c r="H15" s="1">
        <f t="shared" si="1"/>
        <v>3.8000000000000034E-2</v>
      </c>
      <c r="I15" s="1" t="s">
        <v>19</v>
      </c>
      <c r="J15" s="3" t="s">
        <v>14</v>
      </c>
    </row>
    <row r="16" spans="1:10" x14ac:dyDescent="0.2">
      <c r="A16" s="23"/>
      <c r="B16" s="32"/>
      <c r="C16" s="17"/>
      <c r="D16" s="23"/>
      <c r="E16" s="28"/>
      <c r="F16" s="3">
        <v>0.78900000000000003</v>
      </c>
      <c r="G16" s="14">
        <v>0.753</v>
      </c>
      <c r="H16" s="3">
        <f t="shared" si="1"/>
        <v>3.6000000000000032E-2</v>
      </c>
      <c r="I16" s="22">
        <f>G17-G16</f>
        <v>3.7000000000000033E-2</v>
      </c>
      <c r="J16" s="25" t="s">
        <v>13</v>
      </c>
    </row>
    <row r="17" spans="1:10" x14ac:dyDescent="0.2">
      <c r="A17" s="23"/>
      <c r="B17" s="32"/>
      <c r="C17" s="17"/>
      <c r="D17" s="23"/>
      <c r="E17" s="3">
        <v>1</v>
      </c>
      <c r="F17" s="2">
        <v>0.77400000000000002</v>
      </c>
      <c r="G17" s="13">
        <v>0.79</v>
      </c>
      <c r="H17" s="1">
        <f t="shared" si="1"/>
        <v>-1.6000000000000014E-2</v>
      </c>
      <c r="I17" s="23"/>
      <c r="J17" s="23"/>
    </row>
    <row r="18" spans="1:10" x14ac:dyDescent="0.2">
      <c r="A18" s="23"/>
      <c r="B18" s="32"/>
      <c r="C18" s="17"/>
      <c r="D18" s="24"/>
      <c r="E18" s="3">
        <v>1024</v>
      </c>
      <c r="F18" s="2">
        <v>0.75600000000000001</v>
      </c>
      <c r="G18" s="2">
        <v>0.78400000000000003</v>
      </c>
      <c r="H18" s="1">
        <f t="shared" si="1"/>
        <v>-2.8000000000000025E-2</v>
      </c>
      <c r="I18" s="24"/>
      <c r="J18" s="23"/>
    </row>
    <row r="19" spans="1:10" x14ac:dyDescent="0.2">
      <c r="A19" s="23"/>
      <c r="B19" s="32"/>
      <c r="C19" s="17"/>
      <c r="D19" s="28" t="s">
        <v>17</v>
      </c>
      <c r="E19" s="3">
        <v>0</v>
      </c>
      <c r="F19" s="2">
        <v>0.80200000000000005</v>
      </c>
      <c r="G19" s="13">
        <v>0.81200000000000006</v>
      </c>
      <c r="H19" s="1">
        <f t="shared" si="1"/>
        <v>-1.0000000000000009E-2</v>
      </c>
      <c r="I19" s="22">
        <f>G19-F21</f>
        <v>4.0000000000000036E-2</v>
      </c>
      <c r="J19" s="23"/>
    </row>
    <row r="20" spans="1:10" x14ac:dyDescent="0.2">
      <c r="A20" s="23"/>
      <c r="B20" s="32"/>
      <c r="C20" s="17"/>
      <c r="D20" s="28"/>
      <c r="E20" s="3">
        <v>1</v>
      </c>
      <c r="F20" s="2">
        <v>0.77400000000000002</v>
      </c>
      <c r="G20" s="2">
        <v>0.77900000000000003</v>
      </c>
      <c r="H20" s="1">
        <f t="shared" si="1"/>
        <v>-5.0000000000000044E-3</v>
      </c>
      <c r="I20" s="26"/>
      <c r="J20" s="23"/>
    </row>
    <row r="21" spans="1:10" x14ac:dyDescent="0.2">
      <c r="A21" s="23"/>
      <c r="B21" s="32"/>
      <c r="C21" s="17"/>
      <c r="D21" s="28"/>
      <c r="E21" s="3">
        <v>1024</v>
      </c>
      <c r="F21" s="13">
        <v>0.77200000000000002</v>
      </c>
      <c r="G21" s="2">
        <v>0.78700000000000003</v>
      </c>
      <c r="H21" s="1">
        <f t="shared" si="1"/>
        <v>-1.5000000000000013E-2</v>
      </c>
      <c r="I21" s="27"/>
      <c r="J21" s="23"/>
    </row>
    <row r="22" spans="1:10" x14ac:dyDescent="0.2">
      <c r="A22" s="23"/>
      <c r="B22" s="19">
        <v>16384</v>
      </c>
      <c r="C22" s="17"/>
      <c r="D22" s="32" t="s">
        <v>16</v>
      </c>
      <c r="E22" s="3">
        <v>0</v>
      </c>
      <c r="F22" s="3">
        <v>0.77100000000000002</v>
      </c>
      <c r="G22" s="3">
        <v>0.75</v>
      </c>
      <c r="H22" s="3">
        <f t="shared" si="1"/>
        <v>2.1000000000000019E-2</v>
      </c>
      <c r="I22" s="22">
        <f>G24-F24</f>
        <v>4.4000000000000039E-2</v>
      </c>
      <c r="J22" s="23"/>
    </row>
    <row r="23" spans="1:10" x14ac:dyDescent="0.2">
      <c r="A23" s="23"/>
      <c r="B23" s="20"/>
      <c r="C23" s="17"/>
      <c r="D23" s="32"/>
      <c r="E23" s="3">
        <v>1</v>
      </c>
      <c r="F23" s="3">
        <v>0.77200000000000002</v>
      </c>
      <c r="G23" s="3">
        <v>0.77300000000000002</v>
      </c>
      <c r="H23" s="3">
        <f t="shared" si="1"/>
        <v>-1.0000000000000009E-3</v>
      </c>
      <c r="I23" s="23"/>
      <c r="J23" s="23"/>
    </row>
    <row r="24" spans="1:10" x14ac:dyDescent="0.2">
      <c r="A24" s="23"/>
      <c r="B24" s="20"/>
      <c r="C24" s="17"/>
      <c r="D24" s="32"/>
      <c r="E24" s="3">
        <v>1024</v>
      </c>
      <c r="F24" s="14">
        <v>0.73599999999999999</v>
      </c>
      <c r="G24" s="13">
        <v>0.78</v>
      </c>
      <c r="H24" s="3">
        <f t="shared" si="1"/>
        <v>-4.4000000000000039E-2</v>
      </c>
      <c r="I24" s="24"/>
      <c r="J24" s="23"/>
    </row>
    <row r="25" spans="1:10" x14ac:dyDescent="0.2">
      <c r="A25" s="23"/>
      <c r="B25" s="20"/>
      <c r="C25" s="17"/>
      <c r="D25" s="19" t="s">
        <v>17</v>
      </c>
      <c r="E25" s="8">
        <v>0</v>
      </c>
      <c r="F25" s="8">
        <v>0.69599999999999995</v>
      </c>
      <c r="G25" s="15">
        <v>0.63800000000000001</v>
      </c>
      <c r="H25" s="8">
        <f t="shared" si="1"/>
        <v>5.799999999999994E-2</v>
      </c>
      <c r="I25" s="22">
        <f>G27-G25</f>
        <v>0.18499999999999994</v>
      </c>
      <c r="J25" s="23"/>
    </row>
    <row r="26" spans="1:10" x14ac:dyDescent="0.2">
      <c r="A26" s="23"/>
      <c r="B26" s="20"/>
      <c r="C26" s="17"/>
      <c r="D26" s="20"/>
      <c r="E26" s="8">
        <v>1</v>
      </c>
      <c r="F26" s="8">
        <v>0.72299999999999998</v>
      </c>
      <c r="G26" s="9">
        <v>0.72699999999999998</v>
      </c>
      <c r="H26" s="8">
        <f t="shared" si="1"/>
        <v>-4.0000000000000036E-3</v>
      </c>
      <c r="I26" s="23"/>
      <c r="J26" s="23"/>
    </row>
    <row r="27" spans="1:10" x14ac:dyDescent="0.2">
      <c r="A27" s="24"/>
      <c r="B27" s="21"/>
      <c r="C27" s="18"/>
      <c r="D27" s="21"/>
      <c r="E27" s="8">
        <v>1024</v>
      </c>
      <c r="F27" s="8">
        <v>0.67700000000000005</v>
      </c>
      <c r="G27" s="15">
        <v>0.82299999999999995</v>
      </c>
      <c r="H27" s="8">
        <f t="shared" si="1"/>
        <v>-0.14599999999999991</v>
      </c>
      <c r="I27" s="24"/>
      <c r="J27" s="24"/>
    </row>
    <row r="28" spans="1:10" x14ac:dyDescent="0.2">
      <c r="A28" s="29" t="s">
        <v>6</v>
      </c>
      <c r="B28" s="30"/>
      <c r="C28" s="30"/>
      <c r="D28" s="30"/>
      <c r="E28" s="30"/>
      <c r="F28" s="30"/>
      <c r="G28" s="30"/>
      <c r="H28" s="30"/>
      <c r="I28" s="7"/>
    </row>
    <row r="29" spans="1:10" x14ac:dyDescent="0.2">
      <c r="A29" s="31"/>
      <c r="B29" s="31"/>
      <c r="C29" s="31"/>
      <c r="D29" s="31"/>
      <c r="E29" s="31"/>
      <c r="F29" s="31"/>
      <c r="G29" s="31"/>
      <c r="H29" s="31"/>
      <c r="I29" s="7"/>
    </row>
    <row r="30" spans="1:10" x14ac:dyDescent="0.2">
      <c r="A30" s="31"/>
      <c r="B30" s="31"/>
      <c r="C30" s="31"/>
      <c r="D30" s="31"/>
      <c r="E30" s="31"/>
      <c r="F30" s="31"/>
      <c r="G30" s="31"/>
      <c r="H30" s="31"/>
      <c r="I30" s="7"/>
    </row>
  </sheetData>
  <mergeCells count="23">
    <mergeCell ref="F1:G1"/>
    <mergeCell ref="A28:H30"/>
    <mergeCell ref="E3:E8"/>
    <mergeCell ref="E14:E16"/>
    <mergeCell ref="D3:D10"/>
    <mergeCell ref="B14:B21"/>
    <mergeCell ref="D19:D21"/>
    <mergeCell ref="D22:D24"/>
    <mergeCell ref="B3:B13"/>
    <mergeCell ref="D11:D13"/>
    <mergeCell ref="D14:D18"/>
    <mergeCell ref="A3:A27"/>
    <mergeCell ref="B22:B27"/>
    <mergeCell ref="C5:C27"/>
    <mergeCell ref="D25:D27"/>
    <mergeCell ref="I25:I27"/>
    <mergeCell ref="J16:J27"/>
    <mergeCell ref="I8:I10"/>
    <mergeCell ref="I16:I18"/>
    <mergeCell ref="I19:I21"/>
    <mergeCell ref="I22:I24"/>
    <mergeCell ref="J8:J13"/>
    <mergeCell ref="I11:I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0CCE-BE23-314A-B917-2BDC38102970}">
  <dimension ref="A1:E23"/>
  <sheetViews>
    <sheetView zoomScale="140" zoomScaleNormal="140" workbookViewId="0">
      <selection activeCell="B25" sqref="B25"/>
    </sheetView>
  </sheetViews>
  <sheetFormatPr baseColWidth="10" defaultRowHeight="16" x14ac:dyDescent="0.2"/>
  <cols>
    <col min="1" max="1" width="16.1640625" style="4" customWidth="1"/>
    <col min="2" max="3" width="19.6640625" style="4" customWidth="1"/>
    <col min="4" max="16384" width="10.83203125" style="4"/>
  </cols>
  <sheetData>
    <row r="1" spans="1:5" x14ac:dyDescent="0.2">
      <c r="A1" s="11"/>
      <c r="B1" s="28" t="s">
        <v>26</v>
      </c>
      <c r="C1" s="28"/>
      <c r="D1" s="11"/>
      <c r="E1" s="11"/>
    </row>
    <row r="2" spans="1:5" x14ac:dyDescent="0.2">
      <c r="A2" s="11" t="s">
        <v>0</v>
      </c>
      <c r="B2" s="11" t="s">
        <v>2</v>
      </c>
      <c r="C2" s="11" t="s">
        <v>3</v>
      </c>
      <c r="D2" s="11" t="s">
        <v>5</v>
      </c>
      <c r="E2" s="11" t="s">
        <v>27</v>
      </c>
    </row>
    <row r="3" spans="1:5" x14ac:dyDescent="0.2">
      <c r="A3" s="28" t="s">
        <v>20</v>
      </c>
      <c r="B3" s="1">
        <v>0.6</v>
      </c>
      <c r="C3" s="1">
        <v>0.63200000000000001</v>
      </c>
      <c r="D3" s="1">
        <f>B3-C3</f>
        <v>-3.2000000000000028E-2</v>
      </c>
      <c r="E3" s="11" t="s">
        <v>13</v>
      </c>
    </row>
    <row r="4" spans="1:5" x14ac:dyDescent="0.2">
      <c r="A4" s="28"/>
      <c r="B4" s="1">
        <v>0.6</v>
      </c>
      <c r="C4" s="1">
        <v>0.61499999999999999</v>
      </c>
      <c r="D4" s="1">
        <f t="shared" ref="D4:D23" si="0">B4-C4</f>
        <v>-1.5000000000000013E-2</v>
      </c>
      <c r="E4" s="11" t="s">
        <v>28</v>
      </c>
    </row>
    <row r="5" spans="1:5" x14ac:dyDescent="0.2">
      <c r="A5" s="28"/>
      <c r="B5" s="1">
        <v>0.69899999999999995</v>
      </c>
      <c r="C5" s="1">
        <v>0.70099999999999996</v>
      </c>
      <c r="D5" s="1">
        <f t="shared" si="0"/>
        <v>-2.0000000000000018E-3</v>
      </c>
      <c r="E5" s="11" t="s">
        <v>29</v>
      </c>
    </row>
    <row r="6" spans="1:5" x14ac:dyDescent="0.2">
      <c r="A6" s="28" t="s">
        <v>21</v>
      </c>
      <c r="B6" s="1">
        <v>0.86099999999999999</v>
      </c>
      <c r="C6" s="1">
        <v>0.82399999999999995</v>
      </c>
      <c r="D6" s="1">
        <f t="shared" si="0"/>
        <v>3.7000000000000033E-2</v>
      </c>
      <c r="E6" s="11" t="s">
        <v>13</v>
      </c>
    </row>
    <row r="7" spans="1:5" x14ac:dyDescent="0.2">
      <c r="A7" s="28"/>
      <c r="B7" s="1">
        <v>0.82799999999999996</v>
      </c>
      <c r="C7" s="1">
        <v>0.82499999999999996</v>
      </c>
      <c r="D7" s="1">
        <f t="shared" si="0"/>
        <v>3.0000000000000027E-3</v>
      </c>
      <c r="E7" s="11" t="s">
        <v>28</v>
      </c>
    </row>
    <row r="8" spans="1:5" x14ac:dyDescent="0.2">
      <c r="A8" s="28"/>
      <c r="B8" s="1">
        <v>0.872</v>
      </c>
      <c r="C8" s="1">
        <v>0.874</v>
      </c>
      <c r="D8" s="1">
        <f t="shared" si="0"/>
        <v>-2.0000000000000018E-3</v>
      </c>
      <c r="E8" s="11" t="s">
        <v>29</v>
      </c>
    </row>
    <row r="9" spans="1:5" x14ac:dyDescent="0.2">
      <c r="A9" s="28" t="s">
        <v>22</v>
      </c>
      <c r="B9" s="1">
        <v>0.77500000000000002</v>
      </c>
      <c r="C9" s="1">
        <v>0.71</v>
      </c>
      <c r="D9" s="1">
        <f t="shared" si="0"/>
        <v>6.5000000000000058E-2</v>
      </c>
      <c r="E9" s="11" t="s">
        <v>13</v>
      </c>
    </row>
    <row r="10" spans="1:5" x14ac:dyDescent="0.2">
      <c r="A10" s="28"/>
      <c r="B10" s="1">
        <v>0.70199999999999996</v>
      </c>
      <c r="C10" s="1">
        <v>0.70099999999999996</v>
      </c>
      <c r="D10" s="1">
        <f t="shared" si="0"/>
        <v>1.0000000000000009E-3</v>
      </c>
      <c r="E10" s="11" t="s">
        <v>28</v>
      </c>
    </row>
    <row r="11" spans="1:5" x14ac:dyDescent="0.2">
      <c r="A11" s="28"/>
      <c r="B11" s="1">
        <v>0.71499999999999997</v>
      </c>
      <c r="C11" s="1">
        <v>0.71099999999999997</v>
      </c>
      <c r="D11" s="1">
        <f t="shared" si="0"/>
        <v>4.0000000000000036E-3</v>
      </c>
      <c r="E11" s="11" t="s">
        <v>29</v>
      </c>
    </row>
    <row r="12" spans="1:5" x14ac:dyDescent="0.2">
      <c r="A12" s="28" t="s">
        <v>4</v>
      </c>
      <c r="B12" s="1">
        <v>0.78</v>
      </c>
      <c r="C12" s="1">
        <v>0.77500000000000002</v>
      </c>
      <c r="D12" s="1">
        <f t="shared" si="0"/>
        <v>5.0000000000000044E-3</v>
      </c>
      <c r="E12" s="11" t="s">
        <v>13</v>
      </c>
    </row>
    <row r="13" spans="1:5" x14ac:dyDescent="0.2">
      <c r="A13" s="28"/>
      <c r="B13" s="1">
        <v>0.75800000000000001</v>
      </c>
      <c r="C13" s="1">
        <v>0.77500000000000002</v>
      </c>
      <c r="D13" s="1">
        <f t="shared" si="0"/>
        <v>-1.7000000000000015E-2</v>
      </c>
      <c r="E13" s="11" t="s">
        <v>28</v>
      </c>
    </row>
    <row r="14" spans="1:5" x14ac:dyDescent="0.2">
      <c r="A14" s="28"/>
      <c r="B14" s="1">
        <v>0.79200000000000004</v>
      </c>
      <c r="C14" s="1">
        <v>0.79500000000000004</v>
      </c>
      <c r="D14" s="1">
        <f t="shared" si="0"/>
        <v>-3.0000000000000027E-3</v>
      </c>
      <c r="E14" s="11" t="s">
        <v>29</v>
      </c>
    </row>
    <row r="15" spans="1:5" x14ac:dyDescent="0.2">
      <c r="A15" s="28" t="s">
        <v>23</v>
      </c>
      <c r="B15" s="1">
        <v>0.876</v>
      </c>
      <c r="C15" s="1">
        <v>0.879</v>
      </c>
      <c r="D15" s="1">
        <f t="shared" si="0"/>
        <v>-3.0000000000000027E-3</v>
      </c>
      <c r="E15" s="11" t="s">
        <v>13</v>
      </c>
    </row>
    <row r="16" spans="1:5" x14ac:dyDescent="0.2">
      <c r="A16" s="28"/>
      <c r="B16" s="1">
        <v>0.872</v>
      </c>
      <c r="C16" s="1">
        <v>0.879</v>
      </c>
      <c r="D16" s="1">
        <f t="shared" si="0"/>
        <v>-7.0000000000000062E-3</v>
      </c>
      <c r="E16" s="11" t="s">
        <v>28</v>
      </c>
    </row>
    <row r="17" spans="1:5" x14ac:dyDescent="0.2">
      <c r="A17" s="28"/>
      <c r="B17" s="1">
        <v>0.89100000000000001</v>
      </c>
      <c r="C17" s="1">
        <v>0.88500000000000001</v>
      </c>
      <c r="D17" s="1">
        <f t="shared" si="0"/>
        <v>6.0000000000000053E-3</v>
      </c>
      <c r="E17" s="11" t="s">
        <v>29</v>
      </c>
    </row>
    <row r="18" spans="1:5" x14ac:dyDescent="0.2">
      <c r="A18" s="28" t="s">
        <v>24</v>
      </c>
      <c r="B18" s="1">
        <v>0.70599999999999996</v>
      </c>
      <c r="C18" s="1">
        <v>0.747</v>
      </c>
      <c r="D18" s="1">
        <f t="shared" si="0"/>
        <v>-4.1000000000000036E-2</v>
      </c>
      <c r="E18" s="11" t="s">
        <v>13</v>
      </c>
    </row>
    <row r="19" spans="1:5" x14ac:dyDescent="0.2">
      <c r="A19" s="28"/>
      <c r="B19" s="1">
        <v>0.70599999999999996</v>
      </c>
      <c r="C19" s="1">
        <v>0.72799999999999998</v>
      </c>
      <c r="D19" s="1">
        <f t="shared" si="0"/>
        <v>-2.200000000000002E-2</v>
      </c>
      <c r="E19" s="11" t="s">
        <v>28</v>
      </c>
    </row>
    <row r="20" spans="1:5" x14ac:dyDescent="0.2">
      <c r="A20" s="28"/>
      <c r="B20" s="1">
        <v>0.79700000000000004</v>
      </c>
      <c r="C20" s="1">
        <v>0.76200000000000001</v>
      </c>
      <c r="D20" s="1">
        <f t="shared" si="0"/>
        <v>3.5000000000000031E-2</v>
      </c>
      <c r="E20" s="11" t="s">
        <v>29</v>
      </c>
    </row>
    <row r="21" spans="1:5" x14ac:dyDescent="0.2">
      <c r="A21" s="28" t="s">
        <v>25</v>
      </c>
      <c r="B21" s="1">
        <v>0.89200000000000002</v>
      </c>
      <c r="C21" s="1">
        <v>0.879</v>
      </c>
      <c r="D21" s="1">
        <f t="shared" si="0"/>
        <v>1.3000000000000012E-2</v>
      </c>
      <c r="E21" s="11" t="s">
        <v>13</v>
      </c>
    </row>
    <row r="22" spans="1:5" x14ac:dyDescent="0.2">
      <c r="A22" s="28"/>
      <c r="B22" s="1">
        <v>0.89</v>
      </c>
      <c r="C22" s="1">
        <v>0.876</v>
      </c>
      <c r="D22" s="1">
        <f t="shared" si="0"/>
        <v>1.4000000000000012E-2</v>
      </c>
      <c r="E22" s="11" t="s">
        <v>28</v>
      </c>
    </row>
    <row r="23" spans="1:5" x14ac:dyDescent="0.2">
      <c r="A23" s="28"/>
      <c r="B23" s="1">
        <v>0.92300000000000004</v>
      </c>
      <c r="C23" s="1">
        <v>0.94499999999999995</v>
      </c>
      <c r="D23" s="1">
        <f t="shared" si="0"/>
        <v>-2.1999999999999909E-2</v>
      </c>
      <c r="E23" s="11" t="s">
        <v>29</v>
      </c>
    </row>
  </sheetData>
  <mergeCells count="8">
    <mergeCell ref="A18:A20"/>
    <mergeCell ref="A21:A23"/>
    <mergeCell ref="B1:C1"/>
    <mergeCell ref="A3:A5"/>
    <mergeCell ref="A6:A8"/>
    <mergeCell ref="A9:A11"/>
    <mergeCell ref="A12:A14"/>
    <mergeCell ref="A15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533D-2A89-5946-8389-2CF5CE9293E8}">
  <dimension ref="A1:I32"/>
  <sheetViews>
    <sheetView tabSelected="1" zoomScale="140" zoomScaleNormal="140" workbookViewId="0">
      <selection activeCell="J23" sqref="J23"/>
    </sheetView>
  </sheetViews>
  <sheetFormatPr baseColWidth="10" defaultRowHeight="16" x14ac:dyDescent="0.2"/>
  <cols>
    <col min="2" max="2" width="16.1640625" customWidth="1"/>
    <col min="3" max="3" width="17.5" bestFit="1" customWidth="1"/>
    <col min="4" max="4" width="17.1640625" bestFit="1" customWidth="1"/>
    <col min="8" max="8" width="18.1640625" customWidth="1"/>
    <col min="9" max="9" width="19.33203125" customWidth="1"/>
  </cols>
  <sheetData>
    <row r="1" spans="1:7" x14ac:dyDescent="0.2">
      <c r="A1" s="33" t="s">
        <v>34</v>
      </c>
      <c r="B1" s="33"/>
      <c r="C1" s="33"/>
      <c r="D1" s="33"/>
      <c r="E1" s="33"/>
      <c r="F1" s="33"/>
      <c r="G1" s="33"/>
    </row>
    <row r="2" spans="1:7" x14ac:dyDescent="0.2">
      <c r="A2" s="34"/>
      <c r="B2" s="34"/>
      <c r="C2" s="34"/>
      <c r="D2" s="34"/>
      <c r="E2" s="34"/>
      <c r="F2" s="34"/>
      <c r="G2" s="34"/>
    </row>
    <row r="3" spans="1:7" x14ac:dyDescent="0.2">
      <c r="A3" s="11"/>
      <c r="B3" s="11"/>
      <c r="C3" s="28" t="s">
        <v>26</v>
      </c>
      <c r="D3" s="28"/>
      <c r="E3" s="11"/>
      <c r="F3" s="11"/>
      <c r="G3" s="11"/>
    </row>
    <row r="4" spans="1:7" x14ac:dyDescent="0.2">
      <c r="A4" s="11" t="s">
        <v>27</v>
      </c>
      <c r="B4" s="11" t="s">
        <v>0</v>
      </c>
      <c r="C4" s="11" t="s">
        <v>2</v>
      </c>
      <c r="D4" s="11" t="s">
        <v>3</v>
      </c>
      <c r="E4" s="11" t="s">
        <v>32</v>
      </c>
      <c r="F4" s="12" t="s">
        <v>30</v>
      </c>
      <c r="G4" s="12" t="s">
        <v>31</v>
      </c>
    </row>
    <row r="5" spans="1:7" x14ac:dyDescent="0.2">
      <c r="A5" s="28" t="s">
        <v>13</v>
      </c>
      <c r="B5" s="11" t="s">
        <v>20</v>
      </c>
      <c r="C5" s="1">
        <v>0.6</v>
      </c>
      <c r="D5" s="1">
        <v>0.63200000000000001</v>
      </c>
      <c r="E5" s="1">
        <f>ABS(C5-D5)</f>
        <v>3.2000000000000028E-2</v>
      </c>
      <c r="F5" s="35">
        <f>E7</f>
        <v>6.5000000000000058E-2</v>
      </c>
      <c r="G5" s="35">
        <f>AVERAGE(E5:E11)</f>
        <v>2.8000000000000025E-2</v>
      </c>
    </row>
    <row r="6" spans="1:7" x14ac:dyDescent="0.2">
      <c r="A6" s="28"/>
      <c r="B6" s="11" t="s">
        <v>21</v>
      </c>
      <c r="C6" s="1">
        <v>0.86099999999999999</v>
      </c>
      <c r="D6" s="1">
        <v>0.82399999999999995</v>
      </c>
      <c r="E6" s="1">
        <f t="shared" ref="E6:E32" si="0">ABS(C6-D6)</f>
        <v>3.7000000000000033E-2</v>
      </c>
      <c r="F6" s="28"/>
      <c r="G6" s="28"/>
    </row>
    <row r="7" spans="1:7" x14ac:dyDescent="0.2">
      <c r="A7" s="28"/>
      <c r="B7" s="11" t="s">
        <v>22</v>
      </c>
      <c r="C7" s="37">
        <v>0.77500000000000002</v>
      </c>
      <c r="D7" s="1">
        <v>0.71</v>
      </c>
      <c r="E7" s="1">
        <f t="shared" si="0"/>
        <v>6.5000000000000058E-2</v>
      </c>
      <c r="F7" s="28"/>
      <c r="G7" s="28"/>
    </row>
    <row r="8" spans="1:7" x14ac:dyDescent="0.2">
      <c r="A8" s="28"/>
      <c r="B8" s="11" t="s">
        <v>4</v>
      </c>
      <c r="C8" s="1">
        <v>0.78</v>
      </c>
      <c r="D8" s="1">
        <v>0.77500000000000002</v>
      </c>
      <c r="E8" s="1">
        <f t="shared" si="0"/>
        <v>5.0000000000000044E-3</v>
      </c>
      <c r="F8" s="28"/>
      <c r="G8" s="28"/>
    </row>
    <row r="9" spans="1:7" x14ac:dyDescent="0.2">
      <c r="A9" s="28"/>
      <c r="B9" s="11" t="s">
        <v>23</v>
      </c>
      <c r="C9" s="1">
        <v>0.876</v>
      </c>
      <c r="D9" s="1">
        <v>0.879</v>
      </c>
      <c r="E9" s="1">
        <f t="shared" si="0"/>
        <v>3.0000000000000027E-3</v>
      </c>
      <c r="F9" s="28"/>
      <c r="G9" s="28"/>
    </row>
    <row r="10" spans="1:7" x14ac:dyDescent="0.2">
      <c r="A10" s="28"/>
      <c r="B10" s="11" t="s">
        <v>24</v>
      </c>
      <c r="C10" s="1">
        <v>0.70599999999999996</v>
      </c>
      <c r="D10" s="1">
        <v>0.747</v>
      </c>
      <c r="E10" s="1">
        <f t="shared" si="0"/>
        <v>4.1000000000000036E-2</v>
      </c>
      <c r="F10" s="28"/>
      <c r="G10" s="28"/>
    </row>
    <row r="11" spans="1:7" x14ac:dyDescent="0.2">
      <c r="A11" s="28"/>
      <c r="B11" s="11" t="s">
        <v>25</v>
      </c>
      <c r="C11" s="1">
        <v>0.89200000000000002</v>
      </c>
      <c r="D11" s="1">
        <v>0.879</v>
      </c>
      <c r="E11" s="1">
        <f t="shared" si="0"/>
        <v>1.3000000000000012E-2</v>
      </c>
      <c r="F11" s="28"/>
      <c r="G11" s="28"/>
    </row>
    <row r="12" spans="1:7" x14ac:dyDescent="0.2">
      <c r="A12" s="28" t="s">
        <v>28</v>
      </c>
      <c r="B12" s="11" t="s">
        <v>20</v>
      </c>
      <c r="C12" s="1">
        <v>0.6</v>
      </c>
      <c r="D12" s="1">
        <v>0.61499999999999999</v>
      </c>
      <c r="E12" s="1">
        <f t="shared" si="0"/>
        <v>1.5000000000000013E-2</v>
      </c>
      <c r="F12" s="35">
        <f>E17</f>
        <v>2.200000000000002E-2</v>
      </c>
      <c r="G12" s="35">
        <f>AVERAGE(E12:E18)</f>
        <v>1.1285714285714296E-2</v>
      </c>
    </row>
    <row r="13" spans="1:7" x14ac:dyDescent="0.2">
      <c r="A13" s="28"/>
      <c r="B13" s="11" t="s">
        <v>21</v>
      </c>
      <c r="C13" s="1">
        <v>0.82799999999999996</v>
      </c>
      <c r="D13" s="1">
        <v>0.82499999999999996</v>
      </c>
      <c r="E13" s="1">
        <f t="shared" si="0"/>
        <v>3.0000000000000027E-3</v>
      </c>
      <c r="F13" s="28"/>
      <c r="G13" s="28"/>
    </row>
    <row r="14" spans="1:7" x14ac:dyDescent="0.2">
      <c r="A14" s="28"/>
      <c r="B14" s="11" t="s">
        <v>22</v>
      </c>
      <c r="C14" s="1">
        <v>0.70199999999999996</v>
      </c>
      <c r="D14" s="1">
        <v>0.70099999999999996</v>
      </c>
      <c r="E14" s="1">
        <f t="shared" si="0"/>
        <v>1.0000000000000009E-3</v>
      </c>
      <c r="F14" s="28"/>
      <c r="G14" s="28"/>
    </row>
    <row r="15" spans="1:7" x14ac:dyDescent="0.2">
      <c r="A15" s="28"/>
      <c r="B15" s="11" t="s">
        <v>4</v>
      </c>
      <c r="C15" s="1">
        <v>0.75800000000000001</v>
      </c>
      <c r="D15" s="1">
        <v>0.77500000000000002</v>
      </c>
      <c r="E15" s="1">
        <f t="shared" si="0"/>
        <v>1.7000000000000015E-2</v>
      </c>
      <c r="F15" s="28"/>
      <c r="G15" s="28"/>
    </row>
    <row r="16" spans="1:7" x14ac:dyDescent="0.2">
      <c r="A16" s="28"/>
      <c r="B16" s="11" t="s">
        <v>23</v>
      </c>
      <c r="C16" s="1">
        <v>0.872</v>
      </c>
      <c r="D16" s="1">
        <v>0.879</v>
      </c>
      <c r="E16" s="1">
        <f t="shared" si="0"/>
        <v>7.0000000000000062E-3</v>
      </c>
      <c r="F16" s="28"/>
      <c r="G16" s="28"/>
    </row>
    <row r="17" spans="1:9" x14ac:dyDescent="0.2">
      <c r="A17" s="28"/>
      <c r="B17" s="11" t="s">
        <v>24</v>
      </c>
      <c r="C17" s="1">
        <v>0.70599999999999996</v>
      </c>
      <c r="D17" s="1">
        <v>0.72799999999999998</v>
      </c>
      <c r="E17" s="1">
        <f t="shared" si="0"/>
        <v>2.200000000000002E-2</v>
      </c>
      <c r="F17" s="28"/>
      <c r="G17" s="28"/>
    </row>
    <row r="18" spans="1:9" x14ac:dyDescent="0.2">
      <c r="A18" s="28"/>
      <c r="B18" s="11" t="s">
        <v>25</v>
      </c>
      <c r="C18" s="1">
        <v>0.89</v>
      </c>
      <c r="D18" s="1">
        <v>0.876</v>
      </c>
      <c r="E18" s="1">
        <f t="shared" si="0"/>
        <v>1.4000000000000012E-2</v>
      </c>
      <c r="F18" s="28"/>
      <c r="G18" s="28"/>
    </row>
    <row r="19" spans="1:9" x14ac:dyDescent="0.2">
      <c r="A19" s="39" t="s">
        <v>29</v>
      </c>
      <c r="B19" s="11" t="s">
        <v>20</v>
      </c>
      <c r="C19" s="37">
        <v>0.69899999999999995</v>
      </c>
      <c r="D19" s="37">
        <v>0.70099999999999996</v>
      </c>
      <c r="E19" s="1">
        <f t="shared" si="0"/>
        <v>2.0000000000000018E-3</v>
      </c>
      <c r="F19" s="35">
        <f>E24</f>
        <v>3.5000000000000031E-2</v>
      </c>
      <c r="G19" s="35">
        <f>AVERAGE(E19:E25)</f>
        <v>1.0571428571428565E-2</v>
      </c>
    </row>
    <row r="20" spans="1:9" x14ac:dyDescent="0.2">
      <c r="A20" s="39"/>
      <c r="B20" s="11" t="s">
        <v>21</v>
      </c>
      <c r="C20" s="37">
        <v>0.872</v>
      </c>
      <c r="D20" s="37">
        <v>0.874</v>
      </c>
      <c r="E20" s="1">
        <f t="shared" si="0"/>
        <v>2.0000000000000018E-3</v>
      </c>
      <c r="F20" s="28"/>
      <c r="G20" s="28"/>
    </row>
    <row r="21" spans="1:9" x14ac:dyDescent="0.2">
      <c r="A21" s="39"/>
      <c r="B21" s="11" t="s">
        <v>22</v>
      </c>
      <c r="C21" s="1">
        <v>0.71499999999999997</v>
      </c>
      <c r="D21" s="37">
        <v>0.71099999999999997</v>
      </c>
      <c r="E21" s="1">
        <f t="shared" si="0"/>
        <v>4.0000000000000036E-3</v>
      </c>
      <c r="F21" s="28"/>
      <c r="G21" s="28"/>
    </row>
    <row r="22" spans="1:9" x14ac:dyDescent="0.2">
      <c r="A22" s="39"/>
      <c r="B22" s="11" t="s">
        <v>4</v>
      </c>
      <c r="C22" s="37">
        <v>0.79200000000000004</v>
      </c>
      <c r="D22" s="37">
        <v>0.79500000000000004</v>
      </c>
      <c r="E22" s="1">
        <f t="shared" si="0"/>
        <v>3.0000000000000027E-3</v>
      </c>
      <c r="F22" s="28"/>
      <c r="G22" s="28"/>
    </row>
    <row r="23" spans="1:9" x14ac:dyDescent="0.2">
      <c r="A23" s="39"/>
      <c r="B23" s="11" t="s">
        <v>23</v>
      </c>
      <c r="C23" s="37">
        <v>0.89100000000000001</v>
      </c>
      <c r="D23" s="37">
        <v>0.88500000000000001</v>
      </c>
      <c r="E23" s="1">
        <f t="shared" si="0"/>
        <v>6.0000000000000053E-3</v>
      </c>
      <c r="F23" s="28"/>
      <c r="G23" s="28"/>
    </row>
    <row r="24" spans="1:9" x14ac:dyDescent="0.2">
      <c r="A24" s="39"/>
      <c r="B24" s="11" t="s">
        <v>24</v>
      </c>
      <c r="C24" s="37">
        <v>0.79700000000000004</v>
      </c>
      <c r="D24" s="37">
        <v>0.76200000000000001</v>
      </c>
      <c r="E24" s="1">
        <f t="shared" si="0"/>
        <v>3.5000000000000031E-2</v>
      </c>
      <c r="F24" s="28"/>
      <c r="G24" s="28"/>
      <c r="H24" s="36" t="s">
        <v>35</v>
      </c>
      <c r="I24" s="36"/>
    </row>
    <row r="25" spans="1:9" x14ac:dyDescent="0.2">
      <c r="A25" s="39"/>
      <c r="B25" s="11" t="s">
        <v>25</v>
      </c>
      <c r="C25" s="37">
        <v>0.92300000000000004</v>
      </c>
      <c r="D25" s="37">
        <v>0.94499999999999995</v>
      </c>
      <c r="E25" s="1">
        <f t="shared" si="0"/>
        <v>2.1999999999999909E-2</v>
      </c>
      <c r="F25" s="28"/>
      <c r="G25" s="28"/>
      <c r="H25" s="11" t="s">
        <v>2</v>
      </c>
      <c r="I25" s="11" t="s">
        <v>3</v>
      </c>
    </row>
    <row r="26" spans="1:9" x14ac:dyDescent="0.2">
      <c r="A26" s="28" t="s">
        <v>33</v>
      </c>
      <c r="B26" s="11" t="s">
        <v>20</v>
      </c>
      <c r="C26" s="1">
        <v>0.64</v>
      </c>
      <c r="D26" s="1">
        <v>0.63500000000000001</v>
      </c>
      <c r="E26" s="1">
        <f t="shared" si="0"/>
        <v>5.0000000000000044E-3</v>
      </c>
      <c r="F26" s="38">
        <f>E29</f>
        <v>1.0000000000000009E-2</v>
      </c>
      <c r="G26" s="38">
        <f>AVERAGE(E26:E32)</f>
        <v>3.7142857142857177E-3</v>
      </c>
      <c r="H26" s="1">
        <f>C19-C26</f>
        <v>5.8999999999999941E-2</v>
      </c>
      <c r="I26" s="1">
        <f>D19-D26</f>
        <v>6.5999999999999948E-2</v>
      </c>
    </row>
    <row r="27" spans="1:9" x14ac:dyDescent="0.2">
      <c r="A27" s="28"/>
      <c r="B27" s="11" t="s">
        <v>21</v>
      </c>
      <c r="C27" s="1">
        <v>0.83299999999999996</v>
      </c>
      <c r="D27" s="1">
        <v>0.83399999999999996</v>
      </c>
      <c r="E27" s="1">
        <f t="shared" si="0"/>
        <v>1.0000000000000009E-3</v>
      </c>
      <c r="F27" s="38"/>
      <c r="G27" s="39"/>
      <c r="H27" s="1">
        <f t="shared" ref="H27:I27" si="1">C20-C27</f>
        <v>3.9000000000000035E-2</v>
      </c>
      <c r="I27" s="1">
        <f t="shared" si="1"/>
        <v>4.0000000000000036E-2</v>
      </c>
    </row>
    <row r="28" spans="1:9" x14ac:dyDescent="0.2">
      <c r="A28" s="28"/>
      <c r="B28" s="11" t="s">
        <v>22</v>
      </c>
      <c r="C28" s="1">
        <v>0.70299999999999996</v>
      </c>
      <c r="D28" s="1">
        <v>0.70199999999999996</v>
      </c>
      <c r="E28" s="1">
        <f t="shared" si="0"/>
        <v>1.0000000000000009E-3</v>
      </c>
      <c r="F28" s="38"/>
      <c r="G28" s="39"/>
      <c r="H28" s="1">
        <f t="shared" ref="H28:I28" si="2">C21-C28</f>
        <v>1.2000000000000011E-2</v>
      </c>
      <c r="I28" s="1">
        <f t="shared" si="2"/>
        <v>9.000000000000008E-3</v>
      </c>
    </row>
    <row r="29" spans="1:9" x14ac:dyDescent="0.2">
      <c r="A29" s="28"/>
      <c r="B29" s="11" t="s">
        <v>4</v>
      </c>
      <c r="C29" s="1">
        <v>0.75900000000000001</v>
      </c>
      <c r="D29" s="1">
        <v>0.76900000000000002</v>
      </c>
      <c r="E29" s="1">
        <f t="shared" si="0"/>
        <v>1.0000000000000009E-2</v>
      </c>
      <c r="F29" s="38"/>
      <c r="G29" s="39"/>
      <c r="H29" s="1">
        <f t="shared" ref="H29:I29" si="3">C22-C29</f>
        <v>3.3000000000000029E-2</v>
      </c>
      <c r="I29" s="1">
        <f t="shared" si="3"/>
        <v>2.6000000000000023E-2</v>
      </c>
    </row>
    <row r="30" spans="1:9" x14ac:dyDescent="0.2">
      <c r="A30" s="28"/>
      <c r="B30" s="11" t="s">
        <v>23</v>
      </c>
      <c r="C30" s="1">
        <v>0.87</v>
      </c>
      <c r="D30" s="1">
        <v>0.86599999999999999</v>
      </c>
      <c r="E30" s="1">
        <f t="shared" si="0"/>
        <v>4.0000000000000036E-3</v>
      </c>
      <c r="F30" s="38"/>
      <c r="G30" s="39"/>
      <c r="H30" s="1">
        <f t="shared" ref="H30:I30" si="4">C23-C30</f>
        <v>2.1000000000000019E-2</v>
      </c>
      <c r="I30" s="1">
        <f t="shared" si="4"/>
        <v>1.9000000000000017E-2</v>
      </c>
    </row>
    <row r="31" spans="1:9" x14ac:dyDescent="0.2">
      <c r="A31" s="28"/>
      <c r="B31" s="11" t="s">
        <v>24</v>
      </c>
      <c r="C31" s="1">
        <v>0.71099999999999997</v>
      </c>
      <c r="D31" s="1">
        <v>0.70899999999999996</v>
      </c>
      <c r="E31" s="1">
        <f t="shared" si="0"/>
        <v>2.0000000000000018E-3</v>
      </c>
      <c r="F31" s="38"/>
      <c r="G31" s="39"/>
      <c r="H31" s="1">
        <f t="shared" ref="H31:I31" si="5">C24-C31</f>
        <v>8.6000000000000076E-2</v>
      </c>
      <c r="I31" s="1">
        <f t="shared" si="5"/>
        <v>5.3000000000000047E-2</v>
      </c>
    </row>
    <row r="32" spans="1:9" x14ac:dyDescent="0.2">
      <c r="A32" s="28"/>
      <c r="B32" s="11" t="s">
        <v>25</v>
      </c>
      <c r="C32" s="1">
        <v>0.876</v>
      </c>
      <c r="D32" s="1">
        <v>0.879</v>
      </c>
      <c r="E32" s="1">
        <f t="shared" si="0"/>
        <v>3.0000000000000027E-3</v>
      </c>
      <c r="F32" s="38"/>
      <c r="G32" s="39"/>
      <c r="H32" s="1">
        <f t="shared" ref="H32:I32" si="6">C25-C32</f>
        <v>4.7000000000000042E-2</v>
      </c>
      <c r="I32" s="1">
        <f t="shared" si="6"/>
        <v>6.5999999999999948E-2</v>
      </c>
    </row>
  </sheetData>
  <mergeCells count="15">
    <mergeCell ref="A1:G2"/>
    <mergeCell ref="H24:I24"/>
    <mergeCell ref="G5:G11"/>
    <mergeCell ref="G12:G18"/>
    <mergeCell ref="G19:G25"/>
    <mergeCell ref="A26:A32"/>
    <mergeCell ref="F26:F32"/>
    <mergeCell ref="G26:G32"/>
    <mergeCell ref="C3:D3"/>
    <mergeCell ref="A5:A11"/>
    <mergeCell ref="A12:A18"/>
    <mergeCell ref="A19:A25"/>
    <mergeCell ref="F5:F11"/>
    <mergeCell ref="F12:F18"/>
    <mergeCell ref="F19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2023-05-06T13:52:42Z</dcterms:created>
  <dcterms:modified xsi:type="dcterms:W3CDTF">2023-06-23T18:15:44Z</dcterms:modified>
</cp:coreProperties>
</file>