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756CD046-2112-0C4B-A55E-21BD2060D248}" xr6:coauthVersionLast="45" xr6:coauthVersionMax="47" xr10:uidLastSave="{00000000-0000-0000-0000-000000000000}"/>
  <bookViews>
    <workbookView xWindow="0" yWindow="500" windowWidth="35840" windowHeight="20620" activeTab="4" xr2:uid="{BEC22610-DBDE-49A5-ABDC-7DB261D6BA7F}"/>
  </bookViews>
  <sheets>
    <sheet name="POSSummary" sheetId="3" r:id="rId1"/>
    <sheet name="DefDetSummary" sheetId="6" r:id="rId2"/>
    <sheet name="CloneDetSummary" sheetId="10" r:id="rId3"/>
    <sheet name="CodeSearch" sheetId="11" r:id="rId4"/>
    <sheet name="POSLayerwise" sheetId="5" r:id="rId5"/>
    <sheet name="CloneDetecLayerwise" sheetId="7" r:id="rId6"/>
    <sheet name="CodeSearchLayerwise" sheetId="8" r:id="rId7"/>
    <sheet name="DefDectLayerwise" sheetId="9" r:id="rId8"/>
  </sheets>
  <definedNames>
    <definedName name="_xlchart.v1.0" hidden="1">POSLayerwise!$B$1</definedName>
    <definedName name="_xlchart.v1.1" hidden="1">POSLayerwise!$B$2:$B$14</definedName>
    <definedName name="_xlchart.v1.2" hidden="1">POSLayerwise!$C$1</definedName>
    <definedName name="_xlchart.v1.3" hidden="1">POSLayerwise!$C$2:$C$14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0" i="3" l="1"/>
  <c r="N31" i="3"/>
  <c r="N23" i="3"/>
  <c r="N24" i="3"/>
  <c r="N17" i="3"/>
  <c r="N18" i="3"/>
  <c r="N12" i="3"/>
  <c r="N13" i="3"/>
  <c r="N8" i="3"/>
  <c r="N9" i="3"/>
  <c r="M30" i="3"/>
  <c r="M31" i="3"/>
  <c r="M23" i="3"/>
  <c r="M24" i="3"/>
  <c r="M17" i="3"/>
  <c r="M18" i="3"/>
  <c r="M13" i="3"/>
  <c r="M12" i="3"/>
  <c r="M9" i="3"/>
  <c r="M8" i="3"/>
  <c r="L31" i="3"/>
  <c r="L30" i="3"/>
  <c r="L24" i="3"/>
  <c r="L23" i="3"/>
  <c r="L18" i="3"/>
  <c r="L17" i="3"/>
  <c r="L13" i="3"/>
  <c r="L12" i="3"/>
  <c r="L9" i="3"/>
  <c r="L8" i="3"/>
  <c r="K31" i="3"/>
  <c r="K30" i="3"/>
  <c r="K24" i="3"/>
  <c r="K23" i="3"/>
  <c r="K18" i="3"/>
  <c r="K17" i="3"/>
  <c r="K13" i="3"/>
  <c r="K12" i="3"/>
  <c r="K9" i="3"/>
  <c r="K8" i="3"/>
  <c r="J31" i="3"/>
  <c r="J30" i="3"/>
  <c r="J24" i="3"/>
  <c r="J23" i="3"/>
  <c r="J18" i="3"/>
  <c r="J17" i="3"/>
  <c r="J13" i="3"/>
  <c r="J12" i="3"/>
  <c r="J9" i="3"/>
  <c r="J8" i="3"/>
  <c r="I31" i="3"/>
  <c r="I30" i="3"/>
  <c r="I24" i="3"/>
  <c r="I23" i="3"/>
  <c r="I18" i="3"/>
  <c r="I17" i="3"/>
  <c r="I13" i="3"/>
  <c r="I12" i="3"/>
  <c r="I9" i="3"/>
  <c r="I8" i="3"/>
  <c r="H31" i="3"/>
  <c r="H30" i="3"/>
  <c r="H24" i="3"/>
  <c r="H23" i="3"/>
  <c r="H18" i="3"/>
  <c r="H17" i="3"/>
  <c r="H13" i="3"/>
  <c r="H12" i="3"/>
  <c r="H9" i="3"/>
  <c r="H8" i="3"/>
  <c r="G31" i="3"/>
  <c r="G30" i="3"/>
  <c r="G24" i="3"/>
  <c r="G23" i="3"/>
  <c r="G18" i="3"/>
  <c r="G17" i="3"/>
  <c r="G13" i="3"/>
  <c r="G12" i="3"/>
  <c r="G9" i="3"/>
  <c r="G8" i="3"/>
  <c r="F31" i="3"/>
  <c r="F30" i="3"/>
  <c r="F24" i="3"/>
  <c r="F23" i="3"/>
  <c r="F18" i="3"/>
  <c r="F17" i="3"/>
  <c r="F13" i="3"/>
  <c r="F12" i="3"/>
  <c r="F9" i="3"/>
  <c r="F8" i="3"/>
  <c r="E31" i="3"/>
  <c r="E30" i="3"/>
  <c r="E24" i="3"/>
  <c r="E23" i="3"/>
  <c r="E18" i="3"/>
  <c r="E17" i="3"/>
  <c r="E13" i="3"/>
  <c r="E12" i="3"/>
  <c r="E9" i="3"/>
  <c r="E8" i="3"/>
  <c r="D31" i="3"/>
  <c r="D30" i="3"/>
  <c r="D24" i="3"/>
  <c r="C24" i="3"/>
  <c r="D23" i="3"/>
  <c r="D18" i="3"/>
  <c r="C18" i="3"/>
  <c r="D17" i="3"/>
  <c r="D13" i="3"/>
  <c r="C13" i="3"/>
  <c r="D12" i="3"/>
  <c r="D9" i="3"/>
  <c r="C9" i="3"/>
  <c r="D8" i="3"/>
  <c r="C31" i="3"/>
  <c r="C30" i="3"/>
  <c r="C23" i="3"/>
  <c r="C17" i="3"/>
  <c r="C12" i="3"/>
  <c r="C8" i="3"/>
  <c r="G12" i="11" l="1"/>
  <c r="G11" i="11"/>
  <c r="G7" i="11"/>
  <c r="G6" i="11"/>
  <c r="G25" i="11"/>
  <c r="G24" i="11"/>
  <c r="G17" i="11"/>
  <c r="G18" i="11"/>
  <c r="G15" i="11"/>
  <c r="F12" i="11"/>
  <c r="F11" i="11"/>
  <c r="F7" i="11"/>
  <c r="F6" i="11"/>
  <c r="F25" i="11"/>
  <c r="F24" i="11"/>
  <c r="F17" i="11"/>
  <c r="F18" i="11"/>
  <c r="F15" i="11"/>
  <c r="C12" i="11"/>
  <c r="C11" i="11"/>
  <c r="C7" i="11"/>
  <c r="C6" i="11"/>
  <c r="C25" i="11"/>
  <c r="C24" i="11"/>
  <c r="C17" i="11"/>
  <c r="C18" i="11"/>
  <c r="C15" i="11"/>
  <c r="H12" i="11" l="1"/>
  <c r="H11" i="11"/>
  <c r="H7" i="11"/>
  <c r="H6" i="11"/>
  <c r="H25" i="11"/>
  <c r="H24" i="11"/>
  <c r="H17" i="11"/>
  <c r="H18" i="11"/>
  <c r="H15" i="11"/>
  <c r="E12" i="11"/>
  <c r="E11" i="11"/>
  <c r="E7" i="11"/>
  <c r="E6" i="11"/>
  <c r="E25" i="11"/>
  <c r="E24" i="11"/>
  <c r="E17" i="11"/>
  <c r="E18" i="11"/>
  <c r="E15" i="11"/>
  <c r="D12" i="11"/>
  <c r="D11" i="11"/>
  <c r="D7" i="11"/>
  <c r="D6" i="11"/>
  <c r="D25" i="11"/>
  <c r="D24" i="11"/>
  <c r="D17" i="11"/>
  <c r="D18" i="11"/>
  <c r="D15" i="11"/>
  <c r="H12" i="10" l="1"/>
  <c r="H11" i="10"/>
  <c r="H7" i="10"/>
  <c r="H6" i="10"/>
  <c r="H25" i="10"/>
  <c r="H24" i="10"/>
  <c r="H17" i="10"/>
  <c r="H15" i="10"/>
  <c r="H18" i="10" s="1"/>
  <c r="G12" i="10"/>
  <c r="G11" i="10"/>
  <c r="G7" i="10"/>
  <c r="G6" i="10"/>
  <c r="G25" i="10"/>
  <c r="G24" i="10"/>
  <c r="G17" i="10"/>
  <c r="G15" i="10"/>
  <c r="G18" i="10" s="1"/>
  <c r="D15" i="10"/>
  <c r="E15" i="10"/>
  <c r="F15" i="10"/>
  <c r="F18" i="10" s="1"/>
  <c r="F12" i="10"/>
  <c r="F11" i="10"/>
  <c r="F7" i="10"/>
  <c r="F6" i="10"/>
  <c r="F25" i="10"/>
  <c r="F24" i="10"/>
  <c r="F17" i="10"/>
  <c r="E12" i="10"/>
  <c r="E11" i="10"/>
  <c r="E7" i="10"/>
  <c r="E6" i="10"/>
  <c r="E25" i="10"/>
  <c r="E24" i="10"/>
  <c r="E17" i="10"/>
  <c r="E18" i="10"/>
  <c r="D12" i="10"/>
  <c r="D11" i="10"/>
  <c r="D7" i="10"/>
  <c r="D6" i="10"/>
  <c r="D25" i="10"/>
  <c r="D24" i="10"/>
  <c r="D17" i="10"/>
  <c r="D18" i="10"/>
  <c r="C25" i="10"/>
  <c r="C24" i="10"/>
  <c r="C17" i="10" l="1"/>
  <c r="C15" i="10"/>
  <c r="C18" i="10" s="1"/>
  <c r="C12" i="10"/>
  <c r="C11" i="10"/>
  <c r="C7" i="10"/>
  <c r="C6" i="10"/>
  <c r="L25" i="6" l="1"/>
  <c r="K25" i="6"/>
  <c r="J25" i="6"/>
  <c r="I25" i="6"/>
  <c r="H25" i="6"/>
  <c r="G25" i="6"/>
  <c r="F25" i="6"/>
  <c r="E25" i="6"/>
  <c r="D25" i="6"/>
  <c r="C25" i="6"/>
  <c r="L24" i="6"/>
  <c r="K24" i="6"/>
  <c r="J24" i="6"/>
  <c r="I24" i="6"/>
  <c r="H24" i="6"/>
  <c r="G24" i="6"/>
  <c r="F24" i="6"/>
  <c r="E24" i="6"/>
  <c r="D24" i="6"/>
  <c r="C24" i="6"/>
  <c r="L18" i="6"/>
  <c r="K18" i="6"/>
  <c r="J18" i="6"/>
  <c r="I18" i="6"/>
  <c r="G18" i="6"/>
  <c r="L17" i="6"/>
  <c r="K17" i="6"/>
  <c r="J17" i="6"/>
  <c r="I17" i="6"/>
  <c r="H17" i="6"/>
  <c r="G17" i="6"/>
  <c r="F17" i="6"/>
  <c r="E17" i="6"/>
  <c r="D17" i="6"/>
  <c r="C17" i="6"/>
  <c r="J15" i="6"/>
  <c r="H15" i="6"/>
  <c r="H18" i="6" s="1"/>
  <c r="F15" i="6"/>
  <c r="F18" i="6" s="1"/>
  <c r="E15" i="6"/>
  <c r="E18" i="6" s="1"/>
  <c r="D15" i="6"/>
  <c r="D18" i="6" s="1"/>
  <c r="C15" i="6"/>
  <c r="C18" i="6" s="1"/>
  <c r="L12" i="6"/>
  <c r="K12" i="6"/>
  <c r="J12" i="6"/>
  <c r="I12" i="6"/>
  <c r="H12" i="6"/>
  <c r="G12" i="6"/>
  <c r="F12" i="6"/>
  <c r="E12" i="6"/>
  <c r="D12" i="6"/>
  <c r="C12" i="6"/>
  <c r="L11" i="6"/>
  <c r="K11" i="6"/>
  <c r="J11" i="6"/>
  <c r="I11" i="6"/>
  <c r="H11" i="6"/>
  <c r="G11" i="6"/>
  <c r="F11" i="6"/>
  <c r="E11" i="6"/>
  <c r="D11" i="6"/>
  <c r="C11" i="6"/>
  <c r="L7" i="6"/>
  <c r="K7" i="6"/>
  <c r="J7" i="6"/>
  <c r="I7" i="6"/>
  <c r="H7" i="6"/>
  <c r="G7" i="6"/>
  <c r="F7" i="6"/>
  <c r="E7" i="6"/>
  <c r="D7" i="6"/>
  <c r="C7" i="6"/>
  <c r="L6" i="6"/>
  <c r="K6" i="6"/>
  <c r="J6" i="6"/>
  <c r="I6" i="6"/>
  <c r="H6" i="6"/>
  <c r="G6" i="6"/>
  <c r="F6" i="6"/>
  <c r="E6" i="6"/>
  <c r="D6" i="6"/>
  <c r="C6" i="6"/>
</calcChain>
</file>

<file path=xl/sharedStrings.xml><?xml version="1.0" encoding="utf-8"?>
<sst xmlns="http://schemas.openxmlformats.org/spreadsheetml/2006/main" count="457" uniqueCount="60">
  <si>
    <t>Selection</t>
  </si>
  <si>
    <t>original # of neurons</t>
  </si>
  <si>
    <t>Baseline accuracy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</si>
  <si>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</si>
  <si>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</si>
  <si>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</si>
  <si>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</si>
  <si>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</si>
  <si>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</si>
  <si>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</si>
  <si>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</si>
  <si>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</si>
  <si>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</si>
  <si>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</si>
  <si>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</si>
  <si>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</si>
  <si>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</si>
  <si>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</si>
  <si>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</si>
  <si>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</si>
  <si>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</si>
  <si>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</si>
  <si>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</si>
  <si>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</si>
  <si>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</si>
  <si>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</si>
  <si>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</si>
  <si>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</si>
  <si>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</si>
  <si>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3-1</t>
  </si>
  <si>
    <t>1-1</t>
  </si>
  <si>
    <t>Independent</t>
  </si>
  <si>
    <t>Incremental</t>
  </si>
  <si>
    <t>Layer</t>
  </si>
  <si>
    <t>NA</t>
  </si>
  <si>
    <t>0-11</t>
  </si>
  <si>
    <t>0-12</t>
  </si>
  <si>
    <t>0-0</t>
  </si>
  <si>
    <t>0-8</t>
  </si>
  <si>
    <t>0-3</t>
  </si>
  <si>
    <t>Oracle</t>
  </si>
  <si>
    <t>Diff.</t>
  </si>
  <si>
    <t>0-4</t>
  </si>
  <si>
    <t>0-1</t>
  </si>
  <si>
    <t>0-7</t>
  </si>
  <si>
    <t>CB</t>
  </si>
  <si>
    <t>CGJ</t>
  </si>
  <si>
    <t>CGJA</t>
  </si>
  <si>
    <t>CGP</t>
  </si>
  <si>
    <t>CGPA</t>
  </si>
  <si>
    <t>GCB</t>
  </si>
  <si>
    <t>JB</t>
  </si>
  <si>
    <t>UC</t>
  </si>
  <si>
    <t>CBa</t>
  </si>
  <si>
    <t>f1</t>
  </si>
  <si>
    <t>RBa</t>
  </si>
  <si>
    <t>0-6</t>
  </si>
  <si>
    <t>CodeGPTJavaAdapeted</t>
  </si>
  <si>
    <t>CodeGPTPyAdapeted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</si>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</sst>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CloneDetecLayerwise!$B$2:$B$14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2648-8EAF-22FF9A3BA9A8}"/>
            </c:ext>
          </c:extLst>
        </c:ser>
        <c:ser>
          <c:idx val="2"/>
          <c:order val="1"/>
          <c:tx>
            <c:strRef>
              <c:f>CloneDetecLayerwise!$C$1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CloneDetecLayerwise!$C$2:$C$14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2648-8EAF-22FF9A3B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784"/>
        <c:axId val="1154474416"/>
      </c:lineChart>
      <c:catAx>
        <c:axId val="11544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416"/>
        <c:crosses val="autoZero"/>
        <c:auto val="1"/>
        <c:lblAlgn val="ctr"/>
        <c:lblOffset val="100"/>
        <c:noMultiLvlLbl val="0"/>
      </c:catAx>
      <c:valAx>
        <c:axId val="115447441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CloneDetecLayerwise!$G$2:$G$14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0-894C-9920-7C9A39B90210}"/>
            </c:ext>
          </c:extLst>
        </c:ser>
        <c:ser>
          <c:idx val="2"/>
          <c:order val="1"/>
          <c:tx>
            <c:strRef>
              <c:f>CloneDetecLayerwise!$H$1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CloneDetecLayerwise!$H$2:$H$14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0-894C-9920-7C9A39B9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216304"/>
        <c:axId val="109795551"/>
      </c:lineChart>
      <c:catAx>
        <c:axId val="11642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51"/>
        <c:crosses val="autoZero"/>
        <c:auto val="1"/>
        <c:lblAlgn val="ctr"/>
        <c:lblOffset val="100"/>
        <c:noMultiLvlLbl val="0"/>
      </c:catAx>
      <c:valAx>
        <c:axId val="10979555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CloneDetecLayerwise!$M$1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CloneDetecLayerwise!$M$2:$M$14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B-D945-9B3C-212876F8F443}"/>
            </c:ext>
          </c:extLst>
        </c:ser>
        <c:ser>
          <c:idx val="2"/>
          <c:order val="1"/>
          <c:tx>
            <c:strRef>
              <c:f>CloneDetecLayerwise!$N$1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CloneDetecLayerwise!$N$2:$N$14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B-D945-9B3C-212876F8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227696"/>
        <c:axId val="1976562336"/>
      </c:lineChart>
      <c:catAx>
        <c:axId val="197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2336"/>
        <c:crosses val="autoZero"/>
        <c:auto val="1"/>
        <c:lblAlgn val="ctr"/>
        <c:lblOffset val="100"/>
        <c:noMultiLvlLbl val="0"/>
      </c:catAx>
      <c:valAx>
        <c:axId val="1976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CloneDetecLayerwise!$B$37:$B$49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034A-98D6-A8EDDE95BCBF}"/>
            </c:ext>
          </c:extLst>
        </c:ser>
        <c:ser>
          <c:idx val="2"/>
          <c:order val="1"/>
          <c:tx>
            <c:strRef>
              <c:f>CloneDetecLayerwise!$C$36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CloneDetecLayerwise!$C$37:$C$49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034A-98D6-A8EDDE95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31040"/>
        <c:axId val="1157330144"/>
      </c:lineChart>
      <c:catAx>
        <c:axId val="11573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0144"/>
        <c:crosses val="autoZero"/>
        <c:auto val="1"/>
        <c:lblAlgn val="ctr"/>
        <c:lblOffset val="100"/>
        <c:noMultiLvlLbl val="0"/>
      </c:catAx>
      <c:valAx>
        <c:axId val="11573301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CloneDetecLayerwise!$G$37:$G$49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2441-B9E9-44386A146A62}"/>
            </c:ext>
          </c:extLst>
        </c:ser>
        <c:ser>
          <c:idx val="2"/>
          <c:order val="1"/>
          <c:tx>
            <c:strRef>
              <c:f>CloneDetecLayerwise!$H$36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CloneDetecLayerwise!$H$37:$H$49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9-2441-B9E9-44386A14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08080"/>
        <c:axId val="1165138864"/>
      </c:lineChart>
      <c:catAx>
        <c:axId val="12043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38864"/>
        <c:crosses val="autoZero"/>
        <c:auto val="1"/>
        <c:lblAlgn val="ctr"/>
        <c:lblOffset val="100"/>
        <c:noMultiLvlLbl val="0"/>
      </c:catAx>
      <c:valAx>
        <c:axId val="11651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CloneDetecLayerwise!$L$36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CloneDetecLayerwise!$L$37:$L$49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F-7A4D-9FA6-2C24CA299819}"/>
            </c:ext>
          </c:extLst>
        </c:ser>
        <c:ser>
          <c:idx val="2"/>
          <c:order val="1"/>
          <c:tx>
            <c:strRef>
              <c:f>CloneDetecLayerwise!$M$36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CloneDetecLayerwise!$M$37:$M$49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F-7A4D-9FA6-2C24CA29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81904"/>
        <c:axId val="1162182288"/>
      </c:lineChart>
      <c:catAx>
        <c:axId val="1162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2288"/>
        <c:crosses val="autoZero"/>
        <c:auto val="1"/>
        <c:lblAlgn val="ctr"/>
        <c:lblOffset val="100"/>
        <c:noMultiLvlLbl val="0"/>
      </c:catAx>
      <c:valAx>
        <c:axId val="11621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CloneDetecLayerwise!$B$69:$B$81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4F4B-978A-BE575BFE091F}"/>
            </c:ext>
          </c:extLst>
        </c:ser>
        <c:ser>
          <c:idx val="1"/>
          <c:order val="1"/>
          <c:tx>
            <c:strRef>
              <c:f>CloneDetecLayerwise!$C$68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CloneDetecLayerwise!$C$69:$C$81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1-4F4B-978A-BE575BFE091F}"/>
            </c:ext>
          </c:extLst>
        </c:ser>
        <c:ser>
          <c:idx val="2"/>
          <c:order val="2"/>
          <c:tx>
            <c:strRef>
              <c:f>CloneDetecLayerwise!$D$68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CloneDetecLayerwise!$D$69:$D$81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1-4F4B-978A-BE575BFE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087503"/>
        <c:axId val="1644436847"/>
      </c:lineChart>
      <c:catAx>
        <c:axId val="147608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36847"/>
        <c:crosses val="autoZero"/>
        <c:auto val="1"/>
        <c:lblAlgn val="ctr"/>
        <c:lblOffset val="100"/>
        <c:noMultiLvlLbl val="0"/>
      </c:catAx>
      <c:valAx>
        <c:axId val="1644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8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CloneDetecLayerwise!$H$68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CloneDetecLayerwise!$H$69:$H$81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A-D842-B912-4177BAAB36F0}"/>
            </c:ext>
          </c:extLst>
        </c:ser>
        <c:ser>
          <c:idx val="1"/>
          <c:order val="1"/>
          <c:tx>
            <c:strRef>
              <c:f>CloneDetecLayerwise!$I$68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CloneDetecLayerwise!$I$69:$I$81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A-D842-B912-4177BAAB36F0}"/>
            </c:ext>
          </c:extLst>
        </c:ser>
        <c:ser>
          <c:idx val="2"/>
          <c:order val="2"/>
          <c:tx>
            <c:strRef>
              <c:f>CloneDetecLayerwise!$J$68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CloneDetecLayerwise!$J$69:$J$81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A-D842-B912-4177BAAB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639215"/>
        <c:axId val="1656647311"/>
      </c:lineChart>
      <c:catAx>
        <c:axId val="165663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47311"/>
        <c:crosses val="autoZero"/>
        <c:auto val="1"/>
        <c:lblAlgn val="ctr"/>
        <c:lblOffset val="100"/>
        <c:noMultiLvlLbl val="0"/>
      </c:catAx>
      <c:valAx>
        <c:axId val="1656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3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CodeSearchLayerwise!$B$2:$B$14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4-5C45-B021-500C7064FEF5}"/>
            </c:ext>
          </c:extLst>
        </c:ser>
        <c:ser>
          <c:idx val="2"/>
          <c:order val="1"/>
          <c:tx>
            <c:strRef>
              <c:f>CodeSearchLayerwise!$C$1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CodeSearchLayerwise!$C$2:$C$14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4-5C45-B021-500C7064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62111"/>
        <c:axId val="1336701151"/>
      </c:lineChart>
      <c:catAx>
        <c:axId val="133636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01151"/>
        <c:crosses val="autoZero"/>
        <c:auto val="1"/>
        <c:lblAlgn val="ctr"/>
        <c:lblOffset val="100"/>
        <c:noMultiLvlLbl val="0"/>
      </c:catAx>
      <c:valAx>
        <c:axId val="13367011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CodeSearchLayerwise!$G$2:$G$14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F-A14E-BEAB-25AAA6FE24A5}"/>
            </c:ext>
          </c:extLst>
        </c:ser>
        <c:ser>
          <c:idx val="2"/>
          <c:order val="1"/>
          <c:tx>
            <c:strRef>
              <c:f>CodeSearchLayerwise!$H$1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CodeSearchLayerwise!$H$2:$H$14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F-A14E-BEAB-25AAA6F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19279"/>
        <c:axId val="1335857407"/>
      </c:lineChart>
      <c:catAx>
        <c:axId val="2015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57407"/>
        <c:crosses val="autoZero"/>
        <c:auto val="1"/>
        <c:lblAlgn val="ctr"/>
        <c:lblOffset val="100"/>
        <c:noMultiLvlLbl val="0"/>
      </c:catAx>
      <c:valAx>
        <c:axId val="133585740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CodeSearchLayerwise!$L$2:$L$14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6148-AA50-9B6D22B8B79A}"/>
            </c:ext>
          </c:extLst>
        </c:ser>
        <c:ser>
          <c:idx val="2"/>
          <c:order val="1"/>
          <c:tx>
            <c:strRef>
              <c:f>CodeSearchLayerwise!$M$1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CodeSearchLayerwise!$M$2:$M$14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0-6148-AA50-9B6D22B8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30703"/>
        <c:axId val="1333281183"/>
      </c:lineChart>
      <c:catAx>
        <c:axId val="1333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81183"/>
        <c:crosses val="autoZero"/>
        <c:auto val="1"/>
        <c:lblAlgn val="ctr"/>
        <c:lblOffset val="100"/>
        <c:noMultiLvlLbl val="0"/>
      </c:catAx>
      <c:valAx>
        <c:axId val="133328118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CodeSearchLayerwise!$B$35:$B$47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4-6C41-9D65-6704B7C28C66}"/>
            </c:ext>
          </c:extLst>
        </c:ser>
        <c:ser>
          <c:idx val="2"/>
          <c:order val="1"/>
          <c:tx>
            <c:strRef>
              <c:f>CodeSearchLayerwise!$C$34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CodeSearchLayerwise!$C$35:$C$47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4-6C41-9D65-6704B7C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52559"/>
        <c:axId val="2013778255"/>
      </c:lineChart>
      <c:catAx>
        <c:axId val="20140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78255"/>
        <c:crosses val="autoZero"/>
        <c:auto val="1"/>
        <c:lblAlgn val="ctr"/>
        <c:lblOffset val="100"/>
        <c:noMultiLvlLbl val="0"/>
      </c:catAx>
      <c:valAx>
        <c:axId val="201377825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CodeSearchLayerwise!$G$35:$G$47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2249-9D51-664BC6AEEB9E}"/>
            </c:ext>
          </c:extLst>
        </c:ser>
        <c:ser>
          <c:idx val="2"/>
          <c:order val="1"/>
          <c:tx>
            <c:strRef>
              <c:f>CodeSearchLayerwise!$H$34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CodeSearchLayerwise!$H$35:$H$47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2249-9D51-664BC6AE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916831"/>
        <c:axId val="1336766751"/>
      </c:lineChart>
      <c:catAx>
        <c:axId val="13369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66751"/>
        <c:crosses val="autoZero"/>
        <c:auto val="1"/>
        <c:lblAlgn val="ctr"/>
        <c:lblOffset val="100"/>
        <c:noMultiLvlLbl val="0"/>
      </c:catAx>
      <c:valAx>
        <c:axId val="13367667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CodeSearchLayerwise!$L$35:$L$47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E-744B-9FC8-F02B1EE9F4D8}"/>
            </c:ext>
          </c:extLst>
        </c:ser>
        <c:ser>
          <c:idx val="2"/>
          <c:order val="1"/>
          <c:tx>
            <c:strRef>
              <c:f>CodeSearchLayerwise!$M$34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CodeSearchLayerwise!$M$35:$M$47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E-744B-9FC8-F02B1EE9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66623"/>
        <c:axId val="1341006463"/>
      </c:lineChart>
      <c:catAx>
        <c:axId val="13375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6463"/>
        <c:crosses val="autoZero"/>
        <c:auto val="1"/>
        <c:lblAlgn val="ctr"/>
        <c:lblOffset val="100"/>
        <c:noMultiLvlLbl val="0"/>
      </c:catAx>
      <c:valAx>
        <c:axId val="1341006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CodeSearchLayerwise!$B$66:$B$78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8-1840-B7CD-35A9A621CC1D}"/>
            </c:ext>
          </c:extLst>
        </c:ser>
        <c:ser>
          <c:idx val="1"/>
          <c:order val="1"/>
          <c:tx>
            <c:strRef>
              <c:f>CodeSearchLayerwise!$C$65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CodeSearchLayerwise!$C$66:$C$78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8-1840-B7CD-35A9A621CC1D}"/>
            </c:ext>
          </c:extLst>
        </c:ser>
        <c:ser>
          <c:idx val="2"/>
          <c:order val="2"/>
          <c:tx>
            <c:strRef>
              <c:f>CodeSearchLayerwise!$D$65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CodeSearchLayerwise!$D$66:$D$78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8-1840-B7CD-35A9A621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18719"/>
        <c:axId val="1646102463"/>
      </c:lineChart>
      <c:catAx>
        <c:axId val="164651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02463"/>
        <c:crosses val="autoZero"/>
        <c:auto val="1"/>
        <c:lblAlgn val="ctr"/>
        <c:lblOffset val="100"/>
        <c:noMultiLvlLbl val="0"/>
      </c:catAx>
      <c:valAx>
        <c:axId val="1646102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1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CodeSearchLayerwise!$H$65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CodeSearchLayerwise!$H$66:$H$78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C-704D-9ABD-6999FE52AA0F}"/>
            </c:ext>
          </c:extLst>
        </c:ser>
        <c:ser>
          <c:idx val="1"/>
          <c:order val="1"/>
          <c:tx>
            <c:strRef>
              <c:f>CodeSearchLayerwise!$I$65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CodeSearchLayerwise!$I$66:$I$78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704D-9ABD-6999FE52AA0F}"/>
            </c:ext>
          </c:extLst>
        </c:ser>
        <c:ser>
          <c:idx val="2"/>
          <c:order val="2"/>
          <c:tx>
            <c:strRef>
              <c:f>CodeSearchLayerwise!$J$65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CodeSearchLayerwise!$J$66:$J$78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C-704D-9ABD-6999FE52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320463"/>
        <c:axId val="1672626975"/>
      </c:lineChart>
      <c:catAx>
        <c:axId val="16733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26975"/>
        <c:crosses val="autoZero"/>
        <c:auto val="1"/>
        <c:lblAlgn val="ctr"/>
        <c:lblOffset val="100"/>
        <c:noMultiLvlLbl val="0"/>
      </c:catAx>
      <c:valAx>
        <c:axId val="167262697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DefDectLayerwise!$B$2:$B$14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6-624C-9D12-9468851183BE}"/>
            </c:ext>
          </c:extLst>
        </c:ser>
        <c:ser>
          <c:idx val="2"/>
          <c:order val="1"/>
          <c:tx>
            <c:strRef>
              <c:f>DefDectLayerwise!$C$1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DefDectLayerwise!$C$2:$C$14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6-624C-9D12-94688511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78415"/>
        <c:axId val="308094287"/>
      </c:lineChart>
      <c:catAx>
        <c:axId val="75247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94287"/>
        <c:crosses val="autoZero"/>
        <c:auto val="1"/>
        <c:lblAlgn val="ctr"/>
        <c:lblOffset val="100"/>
        <c:noMultiLvlLbl val="0"/>
      </c:catAx>
      <c:valAx>
        <c:axId val="308094287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DefDectLayerwise!$G$2:$G$14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ED42-9C9B-C9AE0F826D80}"/>
            </c:ext>
          </c:extLst>
        </c:ser>
        <c:ser>
          <c:idx val="2"/>
          <c:order val="1"/>
          <c:tx>
            <c:strRef>
              <c:f>DefDectLayerwise!$H$1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DefDectLayerwise!$H$2:$H$14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ED42-9C9B-C9AE0F8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521695"/>
        <c:axId val="308222175"/>
      </c:lineChart>
      <c:catAx>
        <c:axId val="3075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22175"/>
        <c:crosses val="autoZero"/>
        <c:auto val="1"/>
        <c:lblAlgn val="ctr"/>
        <c:lblOffset val="100"/>
        <c:noMultiLvlLbl val="0"/>
      </c:catAx>
      <c:valAx>
        <c:axId val="30822217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DefDectLayerwise!$L$2:$L$14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2-2449-855D-EAB1BB8A31F7}"/>
            </c:ext>
          </c:extLst>
        </c:ser>
        <c:ser>
          <c:idx val="2"/>
          <c:order val="1"/>
          <c:tx>
            <c:strRef>
              <c:f>DefDectLayerwise!$M$1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DefDectLayerwise!$M$2:$M$14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2-2449-855D-EAB1BB8A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7519"/>
        <c:axId val="299150495"/>
      </c:lineChart>
      <c:catAx>
        <c:axId val="2988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50495"/>
        <c:crosses val="autoZero"/>
        <c:auto val="1"/>
        <c:lblAlgn val="ctr"/>
        <c:lblOffset val="100"/>
        <c:noMultiLvlLbl val="0"/>
      </c:catAx>
      <c:valAx>
        <c:axId val="29915049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DefDectLayerwise!$B$32:$B$44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7443-80DC-B5770DBAD1D0}"/>
            </c:ext>
          </c:extLst>
        </c:ser>
        <c:ser>
          <c:idx val="2"/>
          <c:order val="1"/>
          <c:tx>
            <c:strRef>
              <c:f>DefDectLayerwise!$C$31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DefDectLayerwise!$C$32:$C$44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7443-80DC-B5770DBA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97760"/>
        <c:axId val="887166736"/>
      </c:lineChart>
      <c:catAx>
        <c:axId val="887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6736"/>
        <c:crosses val="autoZero"/>
        <c:auto val="1"/>
        <c:lblAlgn val="ctr"/>
        <c:lblOffset val="100"/>
        <c:noMultiLvlLbl val="0"/>
      </c:catAx>
      <c:valAx>
        <c:axId val="887166736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DefDectLayerwise!$G$32:$G$44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1C49-AB1D-D243169B70F5}"/>
            </c:ext>
          </c:extLst>
        </c:ser>
        <c:ser>
          <c:idx val="2"/>
          <c:order val="1"/>
          <c:tx>
            <c:strRef>
              <c:f>DefDectLayerwise!$H$31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DefDectLayerwise!$H$32:$H$44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6-1C49-AB1D-D243169B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8543"/>
        <c:axId val="1165704288"/>
      </c:lineChart>
      <c:catAx>
        <c:axId val="835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4288"/>
        <c:crosses val="autoZero"/>
        <c:auto val="1"/>
        <c:lblAlgn val="ctr"/>
        <c:lblOffset val="100"/>
        <c:noMultiLvlLbl val="0"/>
      </c:catAx>
      <c:valAx>
        <c:axId val="1165704288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DefDectLayerwise!$L$32:$L$44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E-DC44-9CBC-1128A29564DB}"/>
            </c:ext>
          </c:extLst>
        </c:ser>
        <c:ser>
          <c:idx val="2"/>
          <c:order val="1"/>
          <c:tx>
            <c:strRef>
              <c:f>DefDectLayerwise!$M$31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DefDectLayerwise!$M$32:$M$44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E-DC44-9CBC-1128A295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15152"/>
        <c:axId val="1201754864"/>
      </c:lineChart>
      <c:catAx>
        <c:axId val="11554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54864"/>
        <c:crosses val="autoZero"/>
        <c:auto val="1"/>
        <c:lblAlgn val="ctr"/>
        <c:lblOffset val="100"/>
        <c:noMultiLvlLbl val="0"/>
      </c:catAx>
      <c:valAx>
        <c:axId val="12017548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DefDectLayerwise!$B$61:$B$73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6-D548-BC93-570DF66ABC46}"/>
            </c:ext>
          </c:extLst>
        </c:ser>
        <c:ser>
          <c:idx val="2"/>
          <c:order val="1"/>
          <c:tx>
            <c:strRef>
              <c:f>DefDectLayerwise!$C$60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DefDectLayerwise!$C$61:$C$73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16-D548-BC93-570DF66A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22352"/>
        <c:axId val="1165423984"/>
      </c:lineChart>
      <c:catAx>
        <c:axId val="1165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3984"/>
        <c:crosses val="autoZero"/>
        <c:auto val="1"/>
        <c:lblAlgn val="ctr"/>
        <c:lblOffset val="100"/>
        <c:noMultiLvlLbl val="0"/>
      </c:catAx>
      <c:valAx>
        <c:axId val="1165423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DefDectLayerwise!$G$61:$G$73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2-BD47-8BA7-71B1D2735D67}"/>
            </c:ext>
          </c:extLst>
        </c:ser>
        <c:ser>
          <c:idx val="2"/>
          <c:order val="1"/>
          <c:tx>
            <c:strRef>
              <c:f>DefDectLayerwise!$H$60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DefDectLayerwise!$H$61:$H$73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2-BD47-8BA7-71B1D273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46800"/>
        <c:axId val="1164552080"/>
      </c:lineChart>
      <c:catAx>
        <c:axId val="115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2080"/>
        <c:crosses val="autoZero"/>
        <c:auto val="1"/>
        <c:lblAlgn val="ctr"/>
        <c:lblOffset val="100"/>
        <c:noMultiLvlLbl val="0"/>
      </c:catAx>
      <c:valAx>
        <c:axId val="116455208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DefDectLayerwise!$L$61:$L$73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A-B14F-B7D4-6A9AD25B059A}"/>
            </c:ext>
          </c:extLst>
        </c:ser>
        <c:ser>
          <c:idx val="2"/>
          <c:order val="1"/>
          <c:tx>
            <c:strRef>
              <c:f>DefDectLayerwise!$M$60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DefDectLayerwise!$M$61:$M$73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A-B14F-B7D4-6A9AD25B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187680"/>
        <c:axId val="83206463"/>
      </c:lineChart>
      <c:catAx>
        <c:axId val="1204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6463"/>
        <c:crosses val="autoZero"/>
        <c:auto val="1"/>
        <c:lblAlgn val="ctr"/>
        <c:lblOffset val="100"/>
        <c:noMultiLvlLbl val="0"/>
      </c:catAx>
      <c:valAx>
        <c:axId val="832064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DefDectLayerwise!$B$89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DefDectLayerwise!$B$90:$B$102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CA43-ABC4-D58202FDEC34}"/>
            </c:ext>
          </c:extLst>
        </c:ser>
        <c:ser>
          <c:idx val="2"/>
          <c:order val="1"/>
          <c:tx>
            <c:strRef>
              <c:f>DefDectLayerwise!$C$89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DefDectLayerwise!$C$90:$C$102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F-CA43-ABC4-D58202FD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87088"/>
        <c:axId val="1206023280"/>
      </c:lineChart>
      <c:catAx>
        <c:axId val="12049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3280"/>
        <c:crosses val="autoZero"/>
        <c:auto val="1"/>
        <c:lblAlgn val="ctr"/>
        <c:lblOffset val="100"/>
        <c:noMultiLvlLbl val="0"/>
      </c:catAx>
      <c:valAx>
        <c:axId val="12060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DefDectLayerwise!$G$89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DefDectLayerwise!$G$90:$G$102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6148-B496-23EED40BE34D}"/>
            </c:ext>
          </c:extLst>
        </c:ser>
        <c:ser>
          <c:idx val="1"/>
          <c:order val="1"/>
          <c:tx>
            <c:strRef>
              <c:f>DefDectLayerwise!$H$89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DefDectLayerwise!$H$90:$H$102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2-6148-B496-23EED40BE34D}"/>
            </c:ext>
          </c:extLst>
        </c:ser>
        <c:ser>
          <c:idx val="2"/>
          <c:order val="2"/>
          <c:tx>
            <c:strRef>
              <c:f>DefDectLayerwise!$I$89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DefDectLayerwise!$I$90:$I$102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2-6148-B496-23EED40B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25295"/>
        <c:axId val="1644416063"/>
      </c:lineChart>
      <c:catAx>
        <c:axId val="16524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16063"/>
        <c:crosses val="autoZero"/>
        <c:auto val="1"/>
        <c:lblAlgn val="ctr"/>
        <c:lblOffset val="100"/>
        <c:noMultiLvlLbl val="0"/>
      </c:catAx>
      <c:valAx>
        <c:axId val="1644416063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DefDectLayerwise!$M$89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DefDectLayerwise!$M$90:$M$102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2-2446-A3F8-DA765A06162A}"/>
            </c:ext>
          </c:extLst>
        </c:ser>
        <c:ser>
          <c:idx val="1"/>
          <c:order val="1"/>
          <c:tx>
            <c:strRef>
              <c:f>DefDectLayerwise!$N$89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DefDectLayerwise!$N$90:$N$102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2-2446-A3F8-DA765A06162A}"/>
            </c:ext>
          </c:extLst>
        </c:ser>
        <c:ser>
          <c:idx val="2"/>
          <c:order val="2"/>
          <c:tx>
            <c:strRef>
              <c:f>DefDectLayerwise!$O$89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DefDectLayerwise!$O$90:$O$102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32-2446-A3F8-DA765A06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093215"/>
        <c:axId val="1674991119"/>
      </c:lineChart>
      <c:catAx>
        <c:axId val="16710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91119"/>
        <c:crosses val="autoZero"/>
        <c:auto val="1"/>
        <c:lblAlgn val="ctr"/>
        <c:lblOffset val="100"/>
        <c:noMultiLvlLbl val="0"/>
      </c:catAx>
      <c:valAx>
        <c:axId val="1674991119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0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12700</xdr:rowOff>
    </xdr:from>
    <xdr:to>
      <xdr:col>3</xdr:col>
      <xdr:colOff>596900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1AE5-F2BF-9648-82B8-F15D153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19</xdr:row>
      <xdr:rowOff>152400</xdr:rowOff>
    </xdr:from>
    <xdr:to>
      <xdr:col>8</xdr:col>
      <xdr:colOff>603250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AF502-2DE6-B942-A48F-F11A08D0B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18</xdr:row>
      <xdr:rowOff>76200</xdr:rowOff>
    </xdr:from>
    <xdr:to>
      <xdr:col>13</xdr:col>
      <xdr:colOff>514350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1C114-EB6B-0844-982C-1D96A7E0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184150</xdr:colOff>
      <xdr:row>51</xdr:row>
      <xdr:rowOff>88900</xdr:rowOff>
    </xdr:from>
    <xdr:to>
      <xdr:col>3</xdr:col>
      <xdr:colOff>755650</xdr:colOff>
      <xdr:row>63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56BA9-0984-014B-942E-3664C5D6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654050</xdr:colOff>
      <xdr:row>51</xdr:row>
      <xdr:rowOff>88900</xdr:rowOff>
    </xdr:from>
    <xdr:to>
      <xdr:col>8</xdr:col>
      <xdr:colOff>349250</xdr:colOff>
      <xdr:row>63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58F6-5ACD-3143-BAA5-180351890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349250</xdr:colOff>
      <xdr:row>49</xdr:row>
      <xdr:rowOff>152400</xdr:rowOff>
    </xdr:from>
    <xdr:to>
      <xdr:col>14</xdr:col>
      <xdr:colOff>44450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0105D-3084-B246-B014-B07E1FB2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412750</xdr:colOff>
      <xdr:row>82</xdr:row>
      <xdr:rowOff>127000</xdr:rowOff>
    </xdr:from>
    <xdr:to>
      <xdr:col>4</xdr:col>
      <xdr:colOff>781050</xdr:colOff>
      <xdr:row>97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71B3DD-1C47-5D4B-AAC2-432E54E06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692150</xdr:colOff>
      <xdr:row>81</xdr:row>
      <xdr:rowOff>38100</xdr:rowOff>
    </xdr:from>
    <xdr:to>
      <xdr:col>11</xdr:col>
      <xdr:colOff>425450</xdr:colOff>
      <xdr:row>95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E7E1B2-C61B-2345-94DA-760CFB6D6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19</xdr:row>
      <xdr:rowOff>38100</xdr:rowOff>
    </xdr:from>
    <xdr:to>
      <xdr:col>3</xdr:col>
      <xdr:colOff>692150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A7898-7165-1849-B97B-A4C3B930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19</xdr:row>
      <xdr:rowOff>63500</xdr:rowOff>
    </xdr:from>
    <xdr:to>
      <xdr:col>8</xdr:col>
      <xdr:colOff>806450</xdr:colOff>
      <xdr:row>31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DA2C50-49DE-A945-865A-FF3F420F5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18</xdr:row>
      <xdr:rowOff>76200</xdr:rowOff>
    </xdr:from>
    <xdr:to>
      <xdr:col>13</xdr:col>
      <xdr:colOff>641350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9D74-0B18-7740-A759-34ED3C1B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285750</xdr:colOff>
      <xdr:row>48</xdr:row>
      <xdr:rowOff>25400</xdr:rowOff>
    </xdr:from>
    <xdr:to>
      <xdr:col>3</xdr:col>
      <xdr:colOff>857250</xdr:colOff>
      <xdr:row>60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D81A2F-3306-B743-AFAF-DADEB04E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107950</xdr:colOff>
      <xdr:row>49</xdr:row>
      <xdr:rowOff>0</xdr:rowOff>
    </xdr:from>
    <xdr:to>
      <xdr:col>8</xdr:col>
      <xdr:colOff>679450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D1DCF-68A0-C343-8CD8-33B12F08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374650</xdr:colOff>
      <xdr:row>50</xdr:row>
      <xdr:rowOff>139700</xdr:rowOff>
    </xdr:from>
    <xdr:to>
      <xdr:col>13</xdr:col>
      <xdr:colOff>831850</xdr:colOff>
      <xdr:row>62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D687D1-3A31-0F45-9C45-EEBF4E166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514350</xdr:colOff>
      <xdr:row>81</xdr:row>
      <xdr:rowOff>12700</xdr:rowOff>
    </xdr:from>
    <xdr:to>
      <xdr:col>5</xdr:col>
      <xdr:colOff>247650</xdr:colOff>
      <xdr:row>95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23EFB-FC29-9244-991A-0523403BB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552450</xdr:colOff>
      <xdr:row>81</xdr:row>
      <xdr:rowOff>63500</xdr:rowOff>
    </xdr:from>
    <xdr:to>
      <xdr:col>11</xdr:col>
      <xdr:colOff>285750</xdr:colOff>
      <xdr:row>95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842B6-047B-7343-8C69-783D0644C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0</xdr:rowOff>
    </xdr:from>
    <xdr:to>
      <xdr:col>3</xdr:col>
      <xdr:colOff>742950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D793A-ACC6-745D-94D4-E6230D8F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692150</xdr:colOff>
      <xdr:row>15</xdr:row>
      <xdr:rowOff>88900</xdr:rowOff>
    </xdr:from>
    <xdr:to>
      <xdr:col>8</xdr:col>
      <xdr:colOff>1263650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D84AD-0D4A-4D3E-26E3-20368B26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666750</xdr:colOff>
      <xdr:row>14</xdr:row>
      <xdr:rowOff>165100</xdr:rowOff>
    </xdr:from>
    <xdr:to>
      <xdr:col>13</xdr:col>
      <xdr:colOff>1238250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3B7D1-38C5-A1A4-E798-FD3C721B9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273050</xdr:colOff>
      <xdr:row>46</xdr:row>
      <xdr:rowOff>12700</xdr:rowOff>
    </xdr:from>
    <xdr:to>
      <xdr:col>3</xdr:col>
      <xdr:colOff>844550</xdr:colOff>
      <xdr:row>58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C53E1-AA23-0C42-9D90-B287F6E8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184150</xdr:colOff>
      <xdr:row>46</xdr:row>
      <xdr:rowOff>0</xdr:rowOff>
    </xdr:from>
    <xdr:to>
      <xdr:col>8</xdr:col>
      <xdr:colOff>755650</xdr:colOff>
      <xdr:row>58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EB1D15-9F38-EE43-A581-144FB32E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768350</xdr:colOff>
      <xdr:row>45</xdr:row>
      <xdr:rowOff>165100</xdr:rowOff>
    </xdr:from>
    <xdr:to>
      <xdr:col>13</xdr:col>
      <xdr:colOff>1339850</xdr:colOff>
      <xdr:row>57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ADB7-3772-D543-8336-98B6ABA91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222250</xdr:colOff>
      <xdr:row>74</xdr:row>
      <xdr:rowOff>127000</xdr:rowOff>
    </xdr:from>
    <xdr:to>
      <xdr:col>3</xdr:col>
      <xdr:colOff>793750</xdr:colOff>
      <xdr:row>86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C7DE2-FFFE-9941-ADA8-EFA62ED9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501650</xdr:colOff>
      <xdr:row>74</xdr:row>
      <xdr:rowOff>152400</xdr:rowOff>
    </xdr:from>
    <xdr:to>
      <xdr:col>8</xdr:col>
      <xdr:colOff>1073150</xdr:colOff>
      <xdr:row>86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05C0CC-12CE-BA41-BB7A-95991092F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844550</xdr:colOff>
      <xdr:row>74</xdr:row>
      <xdr:rowOff>88900</xdr:rowOff>
    </xdr:from>
    <xdr:to>
      <xdr:col>13</xdr:col>
      <xdr:colOff>1416050</xdr:colOff>
      <xdr:row>86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3A0AF9-F15A-434A-A61C-9AA49514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311150</xdr:colOff>
      <xdr:row>104</xdr:row>
      <xdr:rowOff>63500</xdr:rowOff>
    </xdr:from>
    <xdr:to>
      <xdr:col>4</xdr:col>
      <xdr:colOff>6350</xdr:colOff>
      <xdr:row>116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4FEC34-FE86-5F4D-B829-F01CE628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450850</xdr:colOff>
      <xdr:row>103</xdr:row>
      <xdr:rowOff>139700</xdr:rowOff>
    </xdr:from>
    <xdr:to>
      <xdr:col>9</xdr:col>
      <xdr:colOff>247650</xdr:colOff>
      <xdr:row>118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8E85A-7E11-1142-8125-6F050FF7E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793750</xdr:colOff>
      <xdr:row>103</xdr:row>
      <xdr:rowOff>127000</xdr:rowOff>
    </xdr:from>
    <xdr:to>
      <xdr:col>14</xdr:col>
      <xdr:colOff>768350</xdr:colOff>
      <xdr:row>118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03E69E-053D-9B4C-A102-2F3424A8B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31"/>
  <sheetViews>
    <sheetView zoomScale="120" zoomScaleNormal="120" workbookViewId="0">
      <selection activeCell="Q30" sqref="Q30"/>
    </sheetView>
  </sheetViews>
  <sheetFormatPr baseColWidth="10" defaultColWidth="8.83203125" defaultRowHeight="15" x14ac:dyDescent="0.2"/>
  <cols>
    <col min="1" max="1" width="10.5" bestFit="1" customWidth="1"/>
    <col min="2" max="2" width="19.1640625" bestFit="1" customWidth="1"/>
    <col min="3" max="3" width="7.5" bestFit="1" customWidth="1"/>
    <col min="4" max="4" width="9.83203125" bestFit="1" customWidth="1"/>
    <col min="5" max="5" width="10.83203125" bestFit="1" customWidth="1"/>
    <col min="6" max="6" width="12.6640625" bestFit="1" customWidth="1"/>
    <col min="7" max="7" width="7" bestFit="1" customWidth="1"/>
    <col min="8" max="8" width="11.1640625" bestFit="1" customWidth="1"/>
    <col min="9" max="9" width="19" bestFit="1" customWidth="1"/>
    <col min="10" max="10" width="7.1640625" bestFit="1" customWidth="1"/>
    <col min="11" max="11" width="15.33203125" bestFit="1" customWidth="1"/>
    <col min="12" max="12" width="9" bestFit="1" customWidth="1"/>
    <col min="13" max="13" width="8.5" bestFit="1" customWidth="1"/>
    <col min="14" max="14" width="10.5" bestFit="1" customWidth="1"/>
  </cols>
  <sheetData>
    <row r="1" spans="1:14" x14ac:dyDescent="0.2">
      <c r="A1" s="1" t="s">
        <v>0</v>
      </c>
      <c r="B1" s="1"/>
      <c r="C1" s="1" t="s">
        <v>16</v>
      </c>
      <c r="D1" s="1" t="s">
        <v>45</v>
      </c>
      <c r="E1" s="1" t="s">
        <v>53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24</v>
      </c>
      <c r="K1" s="1" t="s">
        <v>50</v>
      </c>
      <c r="L1" s="1" t="s">
        <v>51</v>
      </c>
      <c r="M1" s="1" t="s">
        <v>55</v>
      </c>
      <c r="N1" s="11" t="s">
        <v>52</v>
      </c>
    </row>
    <row r="2" spans="1:14" x14ac:dyDescent="0.2">
      <c r="A2" s="52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54"/>
      <c r="B3" s="4" t="s">
        <v>2</v>
      </c>
      <c r="C3" s="5">
        <v>0.9657</v>
      </c>
      <c r="D3" s="5">
        <v>0.95069999999999999</v>
      </c>
      <c r="E3" s="5">
        <v>0.89929999999999999</v>
      </c>
      <c r="F3" s="5">
        <v>0.8952</v>
      </c>
      <c r="G3" s="5">
        <v>0.90139999999999998</v>
      </c>
      <c r="H3" s="5">
        <v>0.95209999999999995</v>
      </c>
      <c r="I3" s="5">
        <v>0.9657</v>
      </c>
      <c r="J3" s="5">
        <v>0.97470000000000001</v>
      </c>
      <c r="K3" s="5">
        <v>0.98899999999999999</v>
      </c>
      <c r="L3" s="5">
        <v>0.91510000000000002</v>
      </c>
      <c r="M3" s="5">
        <v>0.98899999999999999</v>
      </c>
      <c r="N3" s="6">
        <v>0.96160000000000001</v>
      </c>
    </row>
    <row r="4" spans="1:14" x14ac:dyDescent="0.2">
      <c r="A4" s="52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54"/>
      <c r="B5" s="4" t="s">
        <v>5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 x14ac:dyDescent="0.2">
      <c r="A6" s="52" t="s">
        <v>6</v>
      </c>
      <c r="B6" s="2" t="s">
        <v>4</v>
      </c>
      <c r="C6" s="2">
        <v>239</v>
      </c>
      <c r="D6" s="2">
        <v>209</v>
      </c>
      <c r="E6" s="2">
        <v>43</v>
      </c>
      <c r="F6" s="2">
        <v>638</v>
      </c>
      <c r="G6" s="2">
        <v>519</v>
      </c>
      <c r="H6" s="2">
        <v>239</v>
      </c>
      <c r="I6" s="2">
        <v>1996</v>
      </c>
      <c r="J6" s="2">
        <v>778</v>
      </c>
      <c r="K6" s="2">
        <v>109</v>
      </c>
      <c r="L6" s="49">
        <v>199</v>
      </c>
      <c r="M6" s="2">
        <v>1497</v>
      </c>
      <c r="N6" s="3">
        <v>1497</v>
      </c>
    </row>
    <row r="7" spans="1:14" x14ac:dyDescent="0.2">
      <c r="A7" s="53"/>
      <c r="B7" s="1" t="s">
        <v>5</v>
      </c>
      <c r="C7" s="27">
        <v>0.96499999999999997</v>
      </c>
      <c r="D7" s="7">
        <v>0.96989999999999998</v>
      </c>
      <c r="E7" s="7">
        <v>0.89729999999999999</v>
      </c>
      <c r="F7" s="7">
        <v>0.89590000000000003</v>
      </c>
      <c r="G7" s="7">
        <v>0.88700000000000001</v>
      </c>
      <c r="H7" s="7">
        <v>0.97189999999999999</v>
      </c>
      <c r="I7" s="7">
        <v>0.94930000000000003</v>
      </c>
      <c r="J7" s="27">
        <v>0.90549999999999997</v>
      </c>
      <c r="K7" s="27">
        <v>0.9829</v>
      </c>
      <c r="L7" s="46">
        <v>0.90610000000000002</v>
      </c>
      <c r="M7" s="27">
        <v>0.98360000000000003</v>
      </c>
      <c r="N7" s="8">
        <v>0.96030000000000004</v>
      </c>
    </row>
    <row r="8" spans="1:14" x14ac:dyDescent="0.2">
      <c r="A8" s="53"/>
      <c r="B8" s="26" t="s">
        <v>41</v>
      </c>
      <c r="C8" s="27">
        <f>C7-C3</f>
        <v>-7.0000000000003393E-4</v>
      </c>
      <c r="D8" s="27">
        <f>D7-D3</f>
        <v>1.9199999999999995E-2</v>
      </c>
      <c r="E8" s="27">
        <f>E7-E3</f>
        <v>-2.0000000000000018E-3</v>
      </c>
      <c r="F8" s="27">
        <f>F7-F3</f>
        <v>7.0000000000003393E-4</v>
      </c>
      <c r="G8" s="27">
        <f>G7-G3</f>
        <v>-1.4399999999999968E-2</v>
      </c>
      <c r="H8" s="27">
        <f>H7-H3</f>
        <v>1.980000000000004E-2</v>
      </c>
      <c r="I8" s="27">
        <f>I7-I3</f>
        <v>-1.639999999999997E-2</v>
      </c>
      <c r="J8" s="27">
        <f>J7-J3</f>
        <v>-6.9200000000000039E-2</v>
      </c>
      <c r="K8" s="27">
        <f>K7-K3</f>
        <v>-6.0999999999999943E-3</v>
      </c>
      <c r="L8" s="27">
        <f>L7-L3</f>
        <v>-9.000000000000008E-3</v>
      </c>
      <c r="M8" s="27">
        <f>M7-M3</f>
        <v>-5.3999999999999604E-3</v>
      </c>
      <c r="N8" s="47">
        <f>N7-N3</f>
        <v>-1.2999999999999678E-3</v>
      </c>
    </row>
    <row r="9" spans="1:14" x14ac:dyDescent="0.2">
      <c r="A9" s="54"/>
      <c r="B9" s="4" t="s">
        <v>7</v>
      </c>
      <c r="C9" s="29">
        <f>1-C6/C2</f>
        <v>0.97606169871794868</v>
      </c>
      <c r="D9" s="29">
        <f>1-D6/D2</f>
        <v>0.97906650641025639</v>
      </c>
      <c r="E9" s="29">
        <f>1-E6/E2</f>
        <v>0.99200148809523814</v>
      </c>
      <c r="F9" s="29">
        <f>1-F6/F2</f>
        <v>0.93609775641025639</v>
      </c>
      <c r="G9" s="29">
        <f>1-G6/G2</f>
        <v>0.94801682692307687</v>
      </c>
      <c r="H9" s="29">
        <f>1-H6/H2</f>
        <v>0.97606169871794868</v>
      </c>
      <c r="I9" s="29">
        <f>1-I6/I2</f>
        <v>0.80008012820512819</v>
      </c>
      <c r="J9" s="29">
        <f>1-J6/J2</f>
        <v>0.92207532051282048</v>
      </c>
      <c r="K9" s="29">
        <f>1-K6/K2</f>
        <v>0.98908253205128205</v>
      </c>
      <c r="L9" s="29">
        <f>1-L6/L2</f>
        <v>0.98006810897435903</v>
      </c>
      <c r="M9" s="29">
        <f>1-M6/M2</f>
        <v>0.85006009615384615</v>
      </c>
      <c r="N9" s="39">
        <f>1-N6/N2</f>
        <v>0.85006009615384615</v>
      </c>
    </row>
    <row r="10" spans="1:14" x14ac:dyDescent="0.2">
      <c r="A10" s="52" t="s">
        <v>8</v>
      </c>
      <c r="B10" s="2" t="s">
        <v>4</v>
      </c>
      <c r="C10" s="9">
        <v>3993</v>
      </c>
      <c r="D10" s="2">
        <v>259</v>
      </c>
      <c r="E10" s="2">
        <v>107</v>
      </c>
      <c r="F10" s="2">
        <v>269</v>
      </c>
      <c r="G10" s="2">
        <v>339</v>
      </c>
      <c r="H10" s="2">
        <v>169</v>
      </c>
      <c r="I10" s="2">
        <v>99</v>
      </c>
      <c r="J10" s="2">
        <v>898</v>
      </c>
      <c r="K10" s="2">
        <v>748</v>
      </c>
      <c r="L10" s="2">
        <v>119</v>
      </c>
      <c r="M10" s="2">
        <v>299</v>
      </c>
      <c r="N10" s="3">
        <v>279</v>
      </c>
    </row>
    <row r="11" spans="1:14" x14ac:dyDescent="0.2">
      <c r="A11" s="53"/>
      <c r="B11" s="1" t="s">
        <v>5</v>
      </c>
      <c r="C11" s="27">
        <v>0.95960000000000001</v>
      </c>
      <c r="D11" s="27">
        <v>0.95</v>
      </c>
      <c r="E11" s="7">
        <v>0.8911</v>
      </c>
      <c r="F11" s="27">
        <v>0.89449999999999996</v>
      </c>
      <c r="G11" s="7">
        <v>0.91100000000000003</v>
      </c>
      <c r="H11" s="7">
        <v>0.94320000000000004</v>
      </c>
      <c r="I11" s="27">
        <v>0.9425</v>
      </c>
      <c r="J11" s="27">
        <v>0.9637</v>
      </c>
      <c r="K11" s="7">
        <v>0.98219999999999996</v>
      </c>
      <c r="L11" s="27">
        <v>0.90480000000000005</v>
      </c>
      <c r="M11" s="7">
        <v>0.97950000000000004</v>
      </c>
      <c r="N11" s="47">
        <v>0.97189999999999999</v>
      </c>
    </row>
    <row r="12" spans="1:14" x14ac:dyDescent="0.2">
      <c r="A12" s="53"/>
      <c r="B12" s="26" t="s">
        <v>41</v>
      </c>
      <c r="C12" s="27">
        <f>C11-C3</f>
        <v>-6.0999999999999943E-3</v>
      </c>
      <c r="D12" s="27">
        <f>D11-D3</f>
        <v>-7.0000000000003393E-4</v>
      </c>
      <c r="E12" s="27">
        <f>E11-E3</f>
        <v>-8.1999999999999851E-3</v>
      </c>
      <c r="F12" s="27">
        <f>F11-F3</f>
        <v>-7.0000000000003393E-4</v>
      </c>
      <c r="G12" s="27">
        <f>G11-G3</f>
        <v>9.6000000000000529E-3</v>
      </c>
      <c r="H12" s="27">
        <f>H11-H3</f>
        <v>-8.899999999999908E-3</v>
      </c>
      <c r="I12" s="27">
        <f>I11-I3</f>
        <v>-2.3199999999999998E-2</v>
      </c>
      <c r="J12" s="27">
        <f>J11-J3</f>
        <v>-1.100000000000001E-2</v>
      </c>
      <c r="K12" s="27">
        <f>K11-K3</f>
        <v>-6.8000000000000282E-3</v>
      </c>
      <c r="L12" s="27">
        <f>L11-L3</f>
        <v>-1.0299999999999976E-2</v>
      </c>
      <c r="M12" s="27">
        <f>M11-M3</f>
        <v>-9.4999999999999529E-3</v>
      </c>
      <c r="N12" s="47">
        <f>N11-N3</f>
        <v>1.0299999999999976E-2</v>
      </c>
    </row>
    <row r="13" spans="1:14" x14ac:dyDescent="0.2">
      <c r="A13" s="54"/>
      <c r="B13" s="4" t="s">
        <v>7</v>
      </c>
      <c r="C13" s="29">
        <f>1-C10/C2</f>
        <v>0.60006009615384615</v>
      </c>
      <c r="D13" s="29">
        <f>1-D10/D2</f>
        <v>0.97405849358974361</v>
      </c>
      <c r="E13" s="29">
        <f>1-E10/E2</f>
        <v>0.98009672619047616</v>
      </c>
      <c r="F13" s="29">
        <f>1-F10/F2</f>
        <v>0.97305689102564097</v>
      </c>
      <c r="G13" s="29">
        <f>1-G10/G2</f>
        <v>0.96604567307692313</v>
      </c>
      <c r="H13" s="29">
        <f>1-H10/H2</f>
        <v>0.98307291666666663</v>
      </c>
      <c r="I13" s="29">
        <f>1-I10/I2</f>
        <v>0.99008413461538458</v>
      </c>
      <c r="J13" s="29">
        <f>1-J10/J2</f>
        <v>0.91005608974358976</v>
      </c>
      <c r="K13" s="29">
        <f>1-K10/K2</f>
        <v>0.92508012820512819</v>
      </c>
      <c r="L13" s="29">
        <f>1-L10/L2</f>
        <v>0.98808092948717952</v>
      </c>
      <c r="M13" s="29">
        <f>1-M10/M2</f>
        <v>0.97005208333333337</v>
      </c>
      <c r="N13" s="39">
        <f>1-N10/N2</f>
        <v>0.97205528846153844</v>
      </c>
    </row>
    <row r="14" spans="1:14" x14ac:dyDescent="0.2">
      <c r="A14" s="52" t="s">
        <v>10</v>
      </c>
      <c r="B14" s="2" t="s">
        <v>9</v>
      </c>
      <c r="C14" s="10" t="s">
        <v>34</v>
      </c>
      <c r="D14" s="2">
        <v>0.1</v>
      </c>
      <c r="E14" s="2">
        <v>0.7</v>
      </c>
      <c r="F14" s="2">
        <v>0.8</v>
      </c>
      <c r="G14" s="2">
        <v>0.7</v>
      </c>
      <c r="H14" s="2">
        <v>0.3</v>
      </c>
      <c r="I14" s="2">
        <v>0.4</v>
      </c>
      <c r="J14" s="2" t="s">
        <v>34</v>
      </c>
      <c r="K14" s="2" t="s">
        <v>34</v>
      </c>
      <c r="L14" s="2">
        <v>0.4</v>
      </c>
      <c r="M14" s="2" t="s">
        <v>34</v>
      </c>
      <c r="N14" s="3">
        <v>0.1</v>
      </c>
    </row>
    <row r="15" spans="1:14" x14ac:dyDescent="0.2">
      <c r="A15" s="53"/>
      <c r="B15" s="1" t="s">
        <v>4</v>
      </c>
      <c r="C15" s="16">
        <v>9984</v>
      </c>
      <c r="D15" s="1">
        <v>8556</v>
      </c>
      <c r="E15" s="1">
        <v>570</v>
      </c>
      <c r="F15" s="1">
        <v>196</v>
      </c>
      <c r="G15" s="1">
        <v>626</v>
      </c>
      <c r="H15" s="1">
        <v>2267</v>
      </c>
      <c r="I15" s="1">
        <v>1954</v>
      </c>
      <c r="J15" s="1">
        <v>9984</v>
      </c>
      <c r="K15" s="1">
        <v>9984</v>
      </c>
      <c r="L15" s="1">
        <v>1828</v>
      </c>
      <c r="M15" s="1">
        <v>9984</v>
      </c>
      <c r="N15" s="11">
        <v>8325</v>
      </c>
    </row>
    <row r="16" spans="1:14" x14ac:dyDescent="0.2">
      <c r="A16" s="53"/>
      <c r="B16" s="1" t="s">
        <v>5</v>
      </c>
      <c r="C16" s="7">
        <v>0.97330000000000005</v>
      </c>
      <c r="D16" s="7">
        <v>0.98150000000000004</v>
      </c>
      <c r="E16" s="7">
        <v>0.92600000000000005</v>
      </c>
      <c r="F16" s="27">
        <v>0.9486</v>
      </c>
      <c r="G16" s="7">
        <v>0.91849999999999998</v>
      </c>
      <c r="H16" s="7">
        <v>0.9849</v>
      </c>
      <c r="I16" s="27">
        <v>0.97950000000000004</v>
      </c>
      <c r="J16" s="7">
        <v>0.98009999999999997</v>
      </c>
      <c r="K16" s="7">
        <v>0.99180000000000001</v>
      </c>
      <c r="L16" s="7">
        <v>0.91510000000000002</v>
      </c>
      <c r="M16" s="7">
        <v>0.99319999999999997</v>
      </c>
      <c r="N16" s="8">
        <v>0.98150000000000004</v>
      </c>
    </row>
    <row r="17" spans="1:14" x14ac:dyDescent="0.2">
      <c r="A17" s="53"/>
      <c r="B17" s="26" t="s">
        <v>41</v>
      </c>
      <c r="C17" s="7">
        <f>C16-C3</f>
        <v>7.6000000000000512E-3</v>
      </c>
      <c r="D17" s="7">
        <f>D16-D3</f>
        <v>3.080000000000005E-2</v>
      </c>
      <c r="E17" s="7">
        <f>E16-E3</f>
        <v>2.6700000000000057E-2</v>
      </c>
      <c r="F17" s="7">
        <f>F16-F3</f>
        <v>5.3400000000000003E-2</v>
      </c>
      <c r="G17" s="7">
        <f>G16-G3</f>
        <v>1.7100000000000004E-2</v>
      </c>
      <c r="H17" s="7">
        <f>H16-H3</f>
        <v>3.2800000000000051E-2</v>
      </c>
      <c r="I17" s="7">
        <f>I16-I3</f>
        <v>1.3800000000000034E-2</v>
      </c>
      <c r="J17" s="7">
        <f>J16-J3</f>
        <v>5.3999999999999604E-3</v>
      </c>
      <c r="K17" s="7">
        <f>K16-K3</f>
        <v>2.8000000000000247E-3</v>
      </c>
      <c r="L17" s="7">
        <f>L16-L3</f>
        <v>0</v>
      </c>
      <c r="M17" s="7">
        <f>M16-M3</f>
        <v>4.1999999999999815E-3</v>
      </c>
      <c r="N17" s="8">
        <f>N16-N3</f>
        <v>1.9900000000000029E-2</v>
      </c>
    </row>
    <row r="18" spans="1:14" x14ac:dyDescent="0.2">
      <c r="A18" s="54"/>
      <c r="B18" s="4" t="s">
        <v>7</v>
      </c>
      <c r="C18" s="5">
        <f>1-C15/C2</f>
        <v>0</v>
      </c>
      <c r="D18" s="5">
        <f>1-D15/D2</f>
        <v>0.14302884615384615</v>
      </c>
      <c r="E18" s="5">
        <f>1-E15/E2</f>
        <v>0.8939732142857143</v>
      </c>
      <c r="F18" s="5">
        <f>1-F15/F2</f>
        <v>0.98036858974358976</v>
      </c>
      <c r="G18" s="5">
        <f>1-G15/G2</f>
        <v>0.93729967948717952</v>
      </c>
      <c r="H18" s="5">
        <f>1-H15/H2</f>
        <v>0.77293669871794868</v>
      </c>
      <c r="I18" s="5">
        <f>1-I15/I2</f>
        <v>0.80428685897435903</v>
      </c>
      <c r="J18" s="5">
        <f>1-J15/J2</f>
        <v>0</v>
      </c>
      <c r="K18" s="5">
        <f>1-K15/K2</f>
        <v>0</v>
      </c>
      <c r="L18" s="5">
        <f>1-L15/L2</f>
        <v>0.81690705128205132</v>
      </c>
      <c r="M18" s="5">
        <f>1-M15/M2</f>
        <v>0</v>
      </c>
      <c r="N18" s="6">
        <f>1-N15/N2</f>
        <v>0.16616586538461542</v>
      </c>
    </row>
    <row r="19" spans="1:14" x14ac:dyDescent="0.2">
      <c r="A19" s="55" t="s">
        <v>14</v>
      </c>
      <c r="B19" s="2" t="s">
        <v>11</v>
      </c>
      <c r="C19" s="2" t="s">
        <v>42</v>
      </c>
      <c r="D19" s="2" t="s">
        <v>59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35</v>
      </c>
      <c r="J19" s="2" t="s">
        <v>56</v>
      </c>
      <c r="K19" s="2" t="s">
        <v>42</v>
      </c>
      <c r="L19" s="2" t="s">
        <v>44</v>
      </c>
      <c r="M19" s="2" t="s">
        <v>42</v>
      </c>
      <c r="N19" s="3" t="s">
        <v>43</v>
      </c>
    </row>
    <row r="20" spans="1:14" x14ac:dyDescent="0.2">
      <c r="A20" s="53"/>
      <c r="B20" s="1" t="s">
        <v>12</v>
      </c>
      <c r="C20" s="1">
        <v>3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1">
        <v>3</v>
      </c>
    </row>
    <row r="21" spans="1:14" x14ac:dyDescent="0.2">
      <c r="A21" s="53"/>
      <c r="B21" s="1" t="s">
        <v>4</v>
      </c>
      <c r="C21" s="1">
        <v>3840</v>
      </c>
      <c r="D21" s="1">
        <v>2304</v>
      </c>
      <c r="E21" s="1">
        <v>768</v>
      </c>
      <c r="F21" s="1">
        <v>768</v>
      </c>
      <c r="G21" s="1">
        <v>768</v>
      </c>
      <c r="H21" s="1">
        <v>768</v>
      </c>
      <c r="I21" s="1">
        <v>9216</v>
      </c>
      <c r="J21" s="1">
        <v>5376</v>
      </c>
      <c r="K21" s="1">
        <v>3840</v>
      </c>
      <c r="L21" s="1">
        <v>6144</v>
      </c>
      <c r="M21" s="1">
        <v>3840</v>
      </c>
      <c r="N21" s="11">
        <v>1536</v>
      </c>
    </row>
    <row r="22" spans="1:14" x14ac:dyDescent="0.2">
      <c r="A22" s="53"/>
      <c r="B22" s="1" t="s">
        <v>5</v>
      </c>
      <c r="C22" s="7">
        <v>0.96509999999999996</v>
      </c>
      <c r="D22" s="7">
        <v>0.98009999999999997</v>
      </c>
      <c r="E22" s="7">
        <v>0.90890000000000004</v>
      </c>
      <c r="F22" s="7">
        <v>0.90069999999999995</v>
      </c>
      <c r="G22" s="27">
        <v>0.90480000000000005</v>
      </c>
      <c r="H22" s="7">
        <v>0.97119999999999995</v>
      </c>
      <c r="I22" s="7">
        <v>0.97189999999999999</v>
      </c>
      <c r="J22" s="7">
        <v>0.97189999999999999</v>
      </c>
      <c r="K22" s="7">
        <v>0.98770000000000002</v>
      </c>
      <c r="L22" s="7">
        <v>0.90820000000000001</v>
      </c>
      <c r="M22" s="7">
        <v>0.98560000000000003</v>
      </c>
      <c r="N22" s="8">
        <v>0.96779999999999999</v>
      </c>
    </row>
    <row r="23" spans="1:14" x14ac:dyDescent="0.2">
      <c r="A23" s="53"/>
      <c r="B23" s="26" t="s">
        <v>41</v>
      </c>
      <c r="C23" s="7">
        <f>C22-C3</f>
        <v>-6.0000000000004494E-4</v>
      </c>
      <c r="D23" s="7">
        <f>D22-D3</f>
        <v>2.9399999999999982E-2</v>
      </c>
      <c r="E23" s="7">
        <f>E22-E3</f>
        <v>9.6000000000000529E-3</v>
      </c>
      <c r="F23" s="7">
        <f>F22-F3</f>
        <v>5.4999999999999494E-3</v>
      </c>
      <c r="G23" s="7">
        <f>G22-G3</f>
        <v>3.4000000000000696E-3</v>
      </c>
      <c r="H23" s="7">
        <f>H22-H3</f>
        <v>1.9100000000000006E-2</v>
      </c>
      <c r="I23" s="7">
        <f>I22-I3</f>
        <v>6.1999999999999833E-3</v>
      </c>
      <c r="J23" s="7">
        <f>J22-J3</f>
        <v>-2.8000000000000247E-3</v>
      </c>
      <c r="K23" s="7">
        <f>K22-K3</f>
        <v>-1.2999999999999678E-3</v>
      </c>
      <c r="L23" s="7">
        <f>L22-L3</f>
        <v>-6.9000000000000172E-3</v>
      </c>
      <c r="M23" s="7">
        <f>M22-M3</f>
        <v>-3.3999999999999586E-3</v>
      </c>
      <c r="N23" s="8">
        <f>N22-N3</f>
        <v>6.1999999999999833E-3</v>
      </c>
    </row>
    <row r="24" spans="1:14" x14ac:dyDescent="0.2">
      <c r="A24" s="54"/>
      <c r="B24" s="4" t="s">
        <v>7</v>
      </c>
      <c r="C24" s="5">
        <f>1-C21/C2</f>
        <v>0.61538461538461542</v>
      </c>
      <c r="D24" s="5">
        <f>1-D21/D2</f>
        <v>0.76923076923076916</v>
      </c>
      <c r="E24" s="5">
        <f>1-E21/E2</f>
        <v>0.85714285714285721</v>
      </c>
      <c r="F24" s="5">
        <f>1-F21/F2</f>
        <v>0.92307692307692313</v>
      </c>
      <c r="G24" s="5">
        <f>1-G21/G2</f>
        <v>0.92307692307692313</v>
      </c>
      <c r="H24" s="5">
        <f>1-H21/H2</f>
        <v>0.92307692307692313</v>
      </c>
      <c r="I24" s="5">
        <f>1-I21/I2</f>
        <v>7.6923076923076872E-2</v>
      </c>
      <c r="J24" s="5">
        <f>1-J21/J2</f>
        <v>0.46153846153846156</v>
      </c>
      <c r="K24" s="5">
        <f>1-K21/K2</f>
        <v>0.61538461538461542</v>
      </c>
      <c r="L24" s="5">
        <f>1-L21/L2</f>
        <v>0.38461538461538458</v>
      </c>
      <c r="M24" s="5">
        <f>1-M21/M2</f>
        <v>0.61538461538461542</v>
      </c>
      <c r="N24" s="6">
        <f>1-N21/N2</f>
        <v>0.84615384615384615</v>
      </c>
    </row>
    <row r="25" spans="1:14" x14ac:dyDescent="0.2">
      <c r="A25" s="52" t="s">
        <v>15</v>
      </c>
      <c r="B25" s="2" t="s">
        <v>11</v>
      </c>
      <c r="C25" s="2" t="s">
        <v>42</v>
      </c>
      <c r="D25" s="2" t="s">
        <v>59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35</v>
      </c>
      <c r="J25" s="2" t="s">
        <v>56</v>
      </c>
      <c r="K25" s="2" t="s">
        <v>42</v>
      </c>
      <c r="L25" s="2" t="s">
        <v>44</v>
      </c>
      <c r="M25" s="2" t="s">
        <v>42</v>
      </c>
      <c r="N25" s="3" t="s">
        <v>43</v>
      </c>
    </row>
    <row r="26" spans="1:14" x14ac:dyDescent="0.2">
      <c r="A26" s="53"/>
      <c r="B26" s="1" t="s">
        <v>13</v>
      </c>
      <c r="C26" s="12" t="s">
        <v>29</v>
      </c>
      <c r="D26" s="12" t="s">
        <v>30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30</v>
      </c>
      <c r="J26" s="12" t="s">
        <v>30</v>
      </c>
      <c r="K26" s="12" t="s">
        <v>30</v>
      </c>
      <c r="L26" s="12" t="s">
        <v>30</v>
      </c>
      <c r="M26" s="12" t="s">
        <v>18</v>
      </c>
      <c r="N26" s="13" t="s">
        <v>29</v>
      </c>
    </row>
    <row r="27" spans="1:14" x14ac:dyDescent="0.2">
      <c r="A27" s="53"/>
      <c r="B27" s="1" t="s">
        <v>9</v>
      </c>
      <c r="C27" s="1">
        <v>0.3</v>
      </c>
      <c r="D27" s="1">
        <v>0.3</v>
      </c>
      <c r="E27" s="1">
        <v>-1</v>
      </c>
      <c r="F27" s="1" t="s">
        <v>34</v>
      </c>
      <c r="G27" s="1" t="s">
        <v>34</v>
      </c>
      <c r="H27" s="1" t="s">
        <v>34</v>
      </c>
      <c r="I27" s="1">
        <v>0.3</v>
      </c>
      <c r="J27" s="1">
        <v>0.3</v>
      </c>
      <c r="K27" s="1" t="s">
        <v>34</v>
      </c>
      <c r="L27" s="1">
        <v>0.3</v>
      </c>
      <c r="M27" s="1" t="s">
        <v>34</v>
      </c>
      <c r="N27" s="11" t="s">
        <v>34</v>
      </c>
    </row>
    <row r="28" spans="1:14" x14ac:dyDescent="0.2">
      <c r="A28" s="53"/>
      <c r="B28" s="1" t="s">
        <v>4</v>
      </c>
      <c r="C28" s="1">
        <v>299</v>
      </c>
      <c r="D28" s="1">
        <v>99</v>
      </c>
      <c r="E28" s="1">
        <v>107</v>
      </c>
      <c r="F28" s="1">
        <v>199</v>
      </c>
      <c r="G28" s="1">
        <v>299</v>
      </c>
      <c r="H28" s="1">
        <v>299</v>
      </c>
      <c r="I28" s="1">
        <v>1497</v>
      </c>
      <c r="J28" s="1">
        <v>1497</v>
      </c>
      <c r="K28" s="1">
        <v>1497</v>
      </c>
      <c r="L28" s="1">
        <v>199</v>
      </c>
      <c r="M28" s="1">
        <v>299</v>
      </c>
      <c r="N28" s="11">
        <v>1497</v>
      </c>
    </row>
    <row r="29" spans="1:14" x14ac:dyDescent="0.2">
      <c r="A29" s="53"/>
      <c r="B29" s="1" t="s">
        <v>5</v>
      </c>
      <c r="C29" s="27">
        <v>0.96850000000000003</v>
      </c>
      <c r="D29" s="7">
        <v>0.97260000000000002</v>
      </c>
      <c r="E29" s="27">
        <v>0.92810000000000004</v>
      </c>
      <c r="F29" s="27">
        <v>0.89180000000000004</v>
      </c>
      <c r="G29" s="27">
        <v>0.97009999999999996</v>
      </c>
      <c r="H29" s="27">
        <v>0.94379999999999997</v>
      </c>
      <c r="I29" s="7">
        <v>0.98419999999999996</v>
      </c>
      <c r="J29" s="7">
        <v>0.97470000000000001</v>
      </c>
      <c r="K29" s="7">
        <v>0.98080000000000001</v>
      </c>
      <c r="L29" s="27">
        <v>0.90749999999999997</v>
      </c>
      <c r="M29" s="27">
        <v>0.9788</v>
      </c>
      <c r="N29" s="47">
        <v>0.96230000000000004</v>
      </c>
    </row>
    <row r="30" spans="1:14" x14ac:dyDescent="0.2">
      <c r="A30" s="53"/>
      <c r="B30" s="26" t="s">
        <v>41</v>
      </c>
      <c r="C30" s="27">
        <f>C29-C3</f>
        <v>2.8000000000000247E-3</v>
      </c>
      <c r="D30" s="27">
        <f>D29-D3</f>
        <v>2.1900000000000031E-2</v>
      </c>
      <c r="E30" s="27">
        <f>E29-E3</f>
        <v>2.8800000000000048E-2</v>
      </c>
      <c r="F30" s="27">
        <f>F29-F3</f>
        <v>-3.3999999999999586E-3</v>
      </c>
      <c r="G30" s="27">
        <f>G29-G3</f>
        <v>6.8699999999999983E-2</v>
      </c>
      <c r="H30" s="27">
        <f>H29-H3</f>
        <v>-8.2999999999999741E-3</v>
      </c>
      <c r="I30" s="27">
        <f>I29-I3</f>
        <v>1.8499999999999961E-2</v>
      </c>
      <c r="J30" s="27">
        <f>J29-J3</f>
        <v>0</v>
      </c>
      <c r="K30" s="27">
        <f>K29-K3</f>
        <v>-8.1999999999999851E-3</v>
      </c>
      <c r="L30" s="27">
        <f>L29-L3</f>
        <v>-7.6000000000000512E-3</v>
      </c>
      <c r="M30" s="27">
        <f>M29-M3</f>
        <v>-1.0199999999999987E-2</v>
      </c>
      <c r="N30" s="47">
        <f>N29-N3</f>
        <v>7.0000000000003393E-4</v>
      </c>
    </row>
    <row r="31" spans="1:14" x14ac:dyDescent="0.2">
      <c r="A31" s="54"/>
      <c r="B31" s="4" t="s">
        <v>7</v>
      </c>
      <c r="C31" s="29">
        <f>1-C28/C2</f>
        <v>0.97005208333333337</v>
      </c>
      <c r="D31" s="29">
        <f>1-D28/D2</f>
        <v>0.99008413461538458</v>
      </c>
      <c r="E31" s="29">
        <f>1-E28/E2</f>
        <v>0.98009672619047616</v>
      </c>
      <c r="F31" s="29">
        <f>1-F28/F2</f>
        <v>0.98006810897435903</v>
      </c>
      <c r="G31" s="29">
        <f>1-G28/G2</f>
        <v>0.97005208333333337</v>
      </c>
      <c r="H31" s="29">
        <f>1-H28/H2</f>
        <v>0.97005208333333337</v>
      </c>
      <c r="I31" s="29">
        <f>1-I28/I2</f>
        <v>0.85006009615384615</v>
      </c>
      <c r="J31" s="29">
        <f>1-J28/J2</f>
        <v>0.85006009615384615</v>
      </c>
      <c r="K31" s="29">
        <f>1-K28/K2</f>
        <v>0.85006009615384615</v>
      </c>
      <c r="L31" s="29">
        <f>1-L28/L2</f>
        <v>0.98006810897435903</v>
      </c>
      <c r="M31" s="29">
        <f>1-M28/M2</f>
        <v>0.97005208333333337</v>
      </c>
      <c r="N31" s="39">
        <f>1-N28/N2</f>
        <v>0.85006009615384615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932-552D-0D41-8E69-A964B5E4ACC3}">
  <dimension ref="A1:L25"/>
  <sheetViews>
    <sheetView zoomScale="130" zoomScaleNormal="130" workbookViewId="0">
      <selection activeCell="J2" sqref="J2"/>
    </sheetView>
  </sheetViews>
  <sheetFormatPr baseColWidth="10" defaultColWidth="11.5" defaultRowHeight="15" x14ac:dyDescent="0.2"/>
  <cols>
    <col min="1" max="1" width="9.33203125" bestFit="1" customWidth="1"/>
    <col min="2" max="2" width="19.1640625" bestFit="1" customWidth="1"/>
    <col min="3" max="3" width="7.5" bestFit="1" customWidth="1"/>
    <col min="4" max="4" width="8.6640625" bestFit="1" customWidth="1"/>
    <col min="5" max="5" width="11.1640625" bestFit="1" customWidth="1"/>
    <col min="6" max="6" width="17.6640625" bestFit="1" customWidth="1"/>
    <col min="7" max="7" width="9.83203125" bestFit="1" customWidth="1"/>
    <col min="8" max="8" width="16.33203125" bestFit="1" customWidth="1"/>
    <col min="9" max="9" width="13.33203125" bestFit="1" customWidth="1"/>
    <col min="10" max="10" width="8" bestFit="1" customWidth="1"/>
    <col min="11" max="11" width="7.6640625" bestFit="1" customWidth="1"/>
    <col min="12" max="12" width="9.33203125" bestFit="1" customWidth="1"/>
  </cols>
  <sheetData>
    <row r="1" spans="1:12" x14ac:dyDescent="0.2">
      <c r="A1" s="25" t="s">
        <v>0</v>
      </c>
      <c r="B1" s="25"/>
      <c r="C1" s="25" t="s">
        <v>16</v>
      </c>
      <c r="D1" s="25" t="s">
        <v>17</v>
      </c>
      <c r="E1" s="25" t="s">
        <v>20</v>
      </c>
      <c r="F1" s="25" t="s">
        <v>21</v>
      </c>
      <c r="G1" s="25" t="s">
        <v>22</v>
      </c>
      <c r="H1" s="25" t="s">
        <v>23</v>
      </c>
      <c r="I1" s="25" t="s">
        <v>25</v>
      </c>
      <c r="J1" s="25" t="s">
        <v>26</v>
      </c>
      <c r="K1" s="25" t="s">
        <v>27</v>
      </c>
      <c r="L1" s="25" t="s">
        <v>28</v>
      </c>
    </row>
    <row r="2" spans="1:12" x14ac:dyDescent="0.2">
      <c r="A2" s="52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3">
        <v>9984</v>
      </c>
    </row>
    <row r="3" spans="1:12" x14ac:dyDescent="0.2">
      <c r="A3" s="54"/>
      <c r="B3" s="4" t="s">
        <v>2</v>
      </c>
      <c r="C3" s="5">
        <v>0.61570000000000003</v>
      </c>
      <c r="D3" s="5">
        <v>0.64019999999999999</v>
      </c>
      <c r="E3" s="5">
        <v>0.61270000000000002</v>
      </c>
      <c r="F3" s="5">
        <v>0.51390000000000002</v>
      </c>
      <c r="G3" s="5">
        <v>0.63580000000000003</v>
      </c>
      <c r="H3" s="5">
        <v>0.59260000000000002</v>
      </c>
      <c r="I3" s="5">
        <v>0.63870000000000005</v>
      </c>
      <c r="J3" s="5">
        <v>0.57279999999999998</v>
      </c>
      <c r="K3" s="5">
        <v>0.4839</v>
      </c>
      <c r="L3" s="6">
        <v>0.66800000000000004</v>
      </c>
    </row>
    <row r="4" spans="1:12" x14ac:dyDescent="0.2">
      <c r="A4" s="52" t="s">
        <v>6</v>
      </c>
      <c r="B4" s="2" t="s">
        <v>4</v>
      </c>
      <c r="C4" s="2">
        <v>29</v>
      </c>
      <c r="D4" s="2">
        <v>79</v>
      </c>
      <c r="E4" s="2">
        <v>9</v>
      </c>
      <c r="F4" s="2">
        <v>29</v>
      </c>
      <c r="G4" s="2">
        <v>79</v>
      </c>
      <c r="H4" s="2">
        <v>19</v>
      </c>
      <c r="I4" s="2">
        <v>489</v>
      </c>
      <c r="J4" s="2">
        <v>39</v>
      </c>
      <c r="K4" s="2">
        <v>9</v>
      </c>
      <c r="L4" s="3">
        <v>29</v>
      </c>
    </row>
    <row r="5" spans="1:12" x14ac:dyDescent="0.2">
      <c r="A5" s="53"/>
      <c r="B5" s="25" t="s">
        <v>5</v>
      </c>
      <c r="C5" s="14">
        <v>0.61599999999999999</v>
      </c>
      <c r="D5" s="7">
        <v>0.64239999999999997</v>
      </c>
      <c r="E5" s="7">
        <v>0.58819999999999995</v>
      </c>
      <c r="F5" s="14">
        <v>0.60809999999999997</v>
      </c>
      <c r="G5" s="14">
        <v>0.61599999999999999</v>
      </c>
      <c r="H5" s="14">
        <v>0.61099999999999999</v>
      </c>
      <c r="I5" s="7">
        <v>0.62590000000000001</v>
      </c>
      <c r="J5" s="14">
        <v>0.5706</v>
      </c>
      <c r="K5" s="14">
        <v>0.5696</v>
      </c>
      <c r="L5" s="17">
        <v>0.65300000000000002</v>
      </c>
    </row>
    <row r="6" spans="1:12" x14ac:dyDescent="0.2">
      <c r="A6" s="53"/>
      <c r="B6" s="25" t="s">
        <v>41</v>
      </c>
      <c r="C6" s="7">
        <f>C5-C3</f>
        <v>2.9999999999996696E-4</v>
      </c>
      <c r="D6" s="7">
        <f t="shared" ref="D6:L6" si="0">D5-D3</f>
        <v>2.1999999999999797E-3</v>
      </c>
      <c r="E6" s="7">
        <f t="shared" si="0"/>
        <v>-2.4500000000000077E-2</v>
      </c>
      <c r="F6" s="7">
        <f t="shared" si="0"/>
        <v>9.419999999999995E-2</v>
      </c>
      <c r="G6" s="7">
        <f t="shared" si="0"/>
        <v>-1.980000000000004E-2</v>
      </c>
      <c r="H6" s="7">
        <f t="shared" si="0"/>
        <v>1.8399999999999972E-2</v>
      </c>
      <c r="I6" s="7">
        <f t="shared" si="0"/>
        <v>-1.2800000000000034E-2</v>
      </c>
      <c r="J6" s="7">
        <f t="shared" si="0"/>
        <v>-2.1999999999999797E-3</v>
      </c>
      <c r="K6" s="7">
        <f t="shared" si="0"/>
        <v>8.5699999999999998E-2</v>
      </c>
      <c r="L6" s="8">
        <f t="shared" si="0"/>
        <v>-1.5000000000000013E-2</v>
      </c>
    </row>
    <row r="7" spans="1:12" x14ac:dyDescent="0.2">
      <c r="A7" s="54"/>
      <c r="B7" s="4" t="s">
        <v>7</v>
      </c>
      <c r="C7" s="15">
        <f t="shared" ref="C7:L7" si="1">1-C4/C2</f>
        <v>0.99709535256410253</v>
      </c>
      <c r="D7" s="5">
        <f t="shared" si="1"/>
        <v>0.99208733974358976</v>
      </c>
      <c r="E7" s="5">
        <f t="shared" si="1"/>
        <v>0.99909855769230771</v>
      </c>
      <c r="F7" s="15">
        <f t="shared" si="1"/>
        <v>0.99709535256410253</v>
      </c>
      <c r="G7" s="15">
        <f t="shared" si="1"/>
        <v>0.99208733974358976</v>
      </c>
      <c r="H7" s="15">
        <f t="shared" si="1"/>
        <v>0.99809695512820518</v>
      </c>
      <c r="I7" s="5">
        <f t="shared" si="1"/>
        <v>0.95102163461538458</v>
      </c>
      <c r="J7" s="15">
        <f t="shared" si="1"/>
        <v>0.99609375</v>
      </c>
      <c r="K7" s="15">
        <f t="shared" si="1"/>
        <v>0.99909855769230771</v>
      </c>
      <c r="L7" s="18">
        <f t="shared" si="1"/>
        <v>0.99709535256410253</v>
      </c>
    </row>
    <row r="8" spans="1:12" x14ac:dyDescent="0.2">
      <c r="A8" s="52" t="s">
        <v>10</v>
      </c>
      <c r="B8" s="2" t="s">
        <v>9</v>
      </c>
      <c r="C8" s="9" t="s">
        <v>34</v>
      </c>
      <c r="D8" s="2">
        <v>0.7</v>
      </c>
      <c r="E8" s="2">
        <v>0.6</v>
      </c>
      <c r="F8" s="2">
        <v>0.8</v>
      </c>
      <c r="G8" s="2">
        <v>0.6</v>
      </c>
      <c r="H8" s="2">
        <v>0.6</v>
      </c>
      <c r="I8" s="2">
        <v>0.7</v>
      </c>
      <c r="J8" s="2">
        <v>0.7</v>
      </c>
      <c r="K8" s="2">
        <v>0.5</v>
      </c>
      <c r="L8" s="3">
        <v>0.2</v>
      </c>
    </row>
    <row r="9" spans="1:12" ht="16" x14ac:dyDescent="0.2">
      <c r="A9" s="53"/>
      <c r="B9" s="25" t="s">
        <v>4</v>
      </c>
      <c r="C9" s="16">
        <v>29</v>
      </c>
      <c r="D9" s="25">
        <v>1742</v>
      </c>
      <c r="E9" s="25">
        <v>1023</v>
      </c>
      <c r="F9" s="25">
        <v>623</v>
      </c>
      <c r="G9" s="25">
        <v>1023</v>
      </c>
      <c r="H9" s="25">
        <v>1283</v>
      </c>
      <c r="I9" s="25">
        <v>2555</v>
      </c>
      <c r="J9" s="25">
        <v>843</v>
      </c>
      <c r="K9" s="25">
        <v>1977</v>
      </c>
      <c r="L9" s="23">
        <v>8890</v>
      </c>
    </row>
    <row r="10" spans="1:12" x14ac:dyDescent="0.2">
      <c r="A10" s="53"/>
      <c r="B10" s="25" t="s">
        <v>5</v>
      </c>
      <c r="C10" s="14">
        <v>0.62960000000000005</v>
      </c>
      <c r="D10" s="7">
        <v>0.6552</v>
      </c>
      <c r="E10" s="7">
        <v>0.62590000000000001</v>
      </c>
      <c r="F10" s="7">
        <v>0.64129999999999998</v>
      </c>
      <c r="G10" s="7">
        <v>0.62590000000000001</v>
      </c>
      <c r="H10" s="7">
        <v>0.62170000000000003</v>
      </c>
      <c r="I10" s="7">
        <v>0.64349999999999996</v>
      </c>
      <c r="J10" s="7">
        <v>0.58420000000000005</v>
      </c>
      <c r="K10" s="7">
        <v>0.57499999999999996</v>
      </c>
      <c r="L10" s="8">
        <v>0.67020000000000002</v>
      </c>
    </row>
    <row r="11" spans="1:12" x14ac:dyDescent="0.2">
      <c r="A11" s="53"/>
      <c r="B11" s="25" t="s">
        <v>41</v>
      </c>
      <c r="C11" s="7">
        <f>C10-C3</f>
        <v>1.3900000000000023E-2</v>
      </c>
      <c r="D11" s="7">
        <f t="shared" ref="D11:L11" si="2">D10-D3</f>
        <v>1.5000000000000013E-2</v>
      </c>
      <c r="E11" s="7">
        <f t="shared" si="2"/>
        <v>1.319999999999999E-2</v>
      </c>
      <c r="F11" s="7">
        <f t="shared" si="2"/>
        <v>0.12739999999999996</v>
      </c>
      <c r="G11" s="7">
        <f t="shared" si="2"/>
        <v>-9.9000000000000199E-3</v>
      </c>
      <c r="H11" s="7">
        <f t="shared" si="2"/>
        <v>2.9100000000000015E-2</v>
      </c>
      <c r="I11" s="7">
        <f t="shared" si="2"/>
        <v>4.7999999999999154E-3</v>
      </c>
      <c r="J11" s="7">
        <f t="shared" si="2"/>
        <v>1.1400000000000077E-2</v>
      </c>
      <c r="K11" s="7">
        <f t="shared" si="2"/>
        <v>9.1099999999999959E-2</v>
      </c>
      <c r="L11" s="8">
        <f t="shared" si="2"/>
        <v>2.1999999999999797E-3</v>
      </c>
    </row>
    <row r="12" spans="1:12" x14ac:dyDescent="0.2">
      <c r="A12" s="54"/>
      <c r="B12" s="4" t="s">
        <v>7</v>
      </c>
      <c r="C12" s="15">
        <f t="shared" ref="C12:L12" si="3">1-C9/C2</f>
        <v>0.99709535256410253</v>
      </c>
      <c r="D12" s="5">
        <f t="shared" si="3"/>
        <v>0.82552083333333337</v>
      </c>
      <c r="E12" s="5">
        <f t="shared" si="3"/>
        <v>0.89753605769230771</v>
      </c>
      <c r="F12" s="5">
        <f t="shared" si="3"/>
        <v>0.93760016025641024</v>
      </c>
      <c r="G12" s="5">
        <f t="shared" si="3"/>
        <v>0.89753605769230771</v>
      </c>
      <c r="H12" s="5">
        <f t="shared" si="3"/>
        <v>0.87149439102564097</v>
      </c>
      <c r="I12" s="5">
        <f t="shared" si="3"/>
        <v>0.74409054487179493</v>
      </c>
      <c r="J12" s="5">
        <f t="shared" si="3"/>
        <v>0.91556490384615385</v>
      </c>
      <c r="K12" s="5">
        <f t="shared" si="3"/>
        <v>0.80198317307692313</v>
      </c>
      <c r="L12" s="6">
        <f t="shared" si="3"/>
        <v>0.10957532051282048</v>
      </c>
    </row>
    <row r="13" spans="1:12" x14ac:dyDescent="0.2">
      <c r="A13" s="55" t="s">
        <v>14</v>
      </c>
      <c r="B13" s="2" t="s">
        <v>11</v>
      </c>
      <c r="C13" s="21" t="s">
        <v>35</v>
      </c>
      <c r="D13" s="2" t="s">
        <v>36</v>
      </c>
      <c r="E13" s="2" t="s">
        <v>36</v>
      </c>
      <c r="F13" s="2" t="s">
        <v>37</v>
      </c>
      <c r="G13" s="2" t="s">
        <v>36</v>
      </c>
      <c r="H13" s="2" t="s">
        <v>38</v>
      </c>
      <c r="I13" s="2" t="s">
        <v>36</v>
      </c>
      <c r="J13" s="2" t="s">
        <v>39</v>
      </c>
      <c r="K13" s="2" t="s">
        <v>37</v>
      </c>
      <c r="L13" s="3" t="s">
        <v>36</v>
      </c>
    </row>
    <row r="14" spans="1:12" x14ac:dyDescent="0.2">
      <c r="A14" s="53"/>
      <c r="B14" s="25" t="s">
        <v>12</v>
      </c>
      <c r="C14" s="25">
        <v>3</v>
      </c>
      <c r="D14" s="25">
        <v>1</v>
      </c>
      <c r="E14" s="25">
        <v>3</v>
      </c>
      <c r="F14" s="25">
        <v>3</v>
      </c>
      <c r="G14" s="25">
        <v>3</v>
      </c>
      <c r="H14" s="25">
        <v>3</v>
      </c>
      <c r="I14" s="25">
        <v>3</v>
      </c>
      <c r="J14" s="25">
        <v>3</v>
      </c>
      <c r="K14" s="25">
        <v>3</v>
      </c>
      <c r="L14" s="11">
        <v>3</v>
      </c>
    </row>
    <row r="15" spans="1:12" x14ac:dyDescent="0.2">
      <c r="A15" s="53"/>
      <c r="B15" s="25" t="s">
        <v>4</v>
      </c>
      <c r="C15" s="25">
        <f>12*768</f>
        <v>9216</v>
      </c>
      <c r="D15" s="25">
        <f>13*768</f>
        <v>9984</v>
      </c>
      <c r="E15" s="25">
        <f>13*768</f>
        <v>9984</v>
      </c>
      <c r="F15" s="25">
        <f>1*768</f>
        <v>768</v>
      </c>
      <c r="G15" s="25">
        <v>9984</v>
      </c>
      <c r="H15" s="25">
        <f>8*768</f>
        <v>6144</v>
      </c>
      <c r="I15" s="25">
        <v>9984</v>
      </c>
      <c r="J15" s="25">
        <f>3*768</f>
        <v>2304</v>
      </c>
      <c r="K15" s="25">
        <v>768</v>
      </c>
      <c r="L15" s="11">
        <v>9984</v>
      </c>
    </row>
    <row r="16" spans="1:12" x14ac:dyDescent="0.2">
      <c r="A16" s="53"/>
      <c r="B16" s="25" t="s">
        <v>5</v>
      </c>
      <c r="C16" s="7">
        <v>0.74199999999999999</v>
      </c>
      <c r="D16" s="7">
        <v>0.83209999999999995</v>
      </c>
      <c r="E16" s="7">
        <v>0.69989999999999997</v>
      </c>
      <c r="F16" s="7">
        <v>0.56269999999999998</v>
      </c>
      <c r="G16" s="7">
        <v>0.70720000000000005</v>
      </c>
      <c r="H16" s="7">
        <v>0.65049999999999997</v>
      </c>
      <c r="I16" s="7">
        <v>0.73599999999999999</v>
      </c>
      <c r="J16" s="7">
        <v>0.59240000000000004</v>
      </c>
      <c r="K16" s="7">
        <v>0.56269999999999998</v>
      </c>
      <c r="L16" s="8">
        <v>0.73650000000000004</v>
      </c>
    </row>
    <row r="17" spans="1:12" x14ac:dyDescent="0.2">
      <c r="A17" s="53"/>
      <c r="B17" s="25" t="s">
        <v>41</v>
      </c>
      <c r="C17" s="7">
        <f>C16-C3</f>
        <v>0.12629999999999997</v>
      </c>
      <c r="D17" s="7">
        <f t="shared" ref="D17:L17" si="4">D16-D3</f>
        <v>0.19189999999999996</v>
      </c>
      <c r="E17" s="7">
        <f t="shared" si="4"/>
        <v>8.7199999999999944E-2</v>
      </c>
      <c r="F17" s="7">
        <f t="shared" si="4"/>
        <v>4.8799999999999955E-2</v>
      </c>
      <c r="G17" s="7">
        <f t="shared" si="4"/>
        <v>7.1400000000000019E-2</v>
      </c>
      <c r="H17" s="7">
        <f t="shared" si="4"/>
        <v>5.7899999999999952E-2</v>
      </c>
      <c r="I17" s="7">
        <f t="shared" si="4"/>
        <v>9.7299999999999942E-2</v>
      </c>
      <c r="J17" s="7">
        <f t="shared" si="4"/>
        <v>1.9600000000000062E-2</v>
      </c>
      <c r="K17" s="7">
        <f t="shared" si="4"/>
        <v>7.8799999999999981E-2</v>
      </c>
      <c r="L17" s="8">
        <f t="shared" si="4"/>
        <v>6.8500000000000005E-2</v>
      </c>
    </row>
    <row r="18" spans="1:12" x14ac:dyDescent="0.2">
      <c r="A18" s="54"/>
      <c r="B18" s="4" t="s">
        <v>7</v>
      </c>
      <c r="C18" s="5">
        <f t="shared" ref="C18:L18" si="5">1-C15/C2</f>
        <v>7.6923076923076872E-2</v>
      </c>
      <c r="D18" s="5">
        <f t="shared" si="5"/>
        <v>0</v>
      </c>
      <c r="E18" s="5">
        <f t="shared" si="5"/>
        <v>0</v>
      </c>
      <c r="F18" s="5">
        <f t="shared" si="5"/>
        <v>0.92307692307692313</v>
      </c>
      <c r="G18" s="5">
        <f t="shared" si="5"/>
        <v>0</v>
      </c>
      <c r="H18" s="5">
        <f t="shared" si="5"/>
        <v>0.38461538461538458</v>
      </c>
      <c r="I18" s="5">
        <f t="shared" si="5"/>
        <v>0</v>
      </c>
      <c r="J18" s="5">
        <f t="shared" si="5"/>
        <v>0.76923076923076916</v>
      </c>
      <c r="K18" s="5">
        <f t="shared" si="5"/>
        <v>0.92307692307692313</v>
      </c>
      <c r="L18" s="6">
        <f t="shared" si="5"/>
        <v>0</v>
      </c>
    </row>
    <row r="19" spans="1:12" x14ac:dyDescent="0.2">
      <c r="A19" s="52" t="s">
        <v>15</v>
      </c>
      <c r="B19" s="2" t="s">
        <v>11</v>
      </c>
      <c r="C19" s="2" t="s">
        <v>35</v>
      </c>
      <c r="D19" s="2" t="s">
        <v>35</v>
      </c>
      <c r="E19" s="2" t="s">
        <v>36</v>
      </c>
      <c r="F19" s="2" t="s">
        <v>37</v>
      </c>
      <c r="G19" s="2" t="s">
        <v>36</v>
      </c>
      <c r="H19" s="2" t="s">
        <v>38</v>
      </c>
      <c r="I19" s="2" t="s">
        <v>36</v>
      </c>
      <c r="J19" s="2" t="s">
        <v>39</v>
      </c>
      <c r="K19" s="2" t="s">
        <v>37</v>
      </c>
      <c r="L19" s="3" t="s">
        <v>36</v>
      </c>
    </row>
    <row r="20" spans="1:12" x14ac:dyDescent="0.2">
      <c r="A20" s="53"/>
      <c r="B20" s="25" t="s">
        <v>13</v>
      </c>
      <c r="C20" s="12" t="s">
        <v>18</v>
      </c>
      <c r="D20" s="12" t="s">
        <v>18</v>
      </c>
      <c r="E20" s="12" t="s">
        <v>30</v>
      </c>
      <c r="F20" s="12" t="s">
        <v>29</v>
      </c>
      <c r="G20" s="12" t="s">
        <v>30</v>
      </c>
      <c r="H20" s="12" t="s">
        <v>18</v>
      </c>
      <c r="I20" s="12" t="s">
        <v>30</v>
      </c>
      <c r="J20" s="12" t="s">
        <v>29</v>
      </c>
      <c r="K20" s="12" t="s">
        <v>29</v>
      </c>
      <c r="L20" s="13" t="s">
        <v>18</v>
      </c>
    </row>
    <row r="21" spans="1:12" x14ac:dyDescent="0.2">
      <c r="A21" s="53"/>
      <c r="B21" s="25" t="s">
        <v>9</v>
      </c>
      <c r="C21" s="25" t="s">
        <v>34</v>
      </c>
      <c r="D21" s="25" t="s">
        <v>34</v>
      </c>
      <c r="E21" s="25" t="s">
        <v>34</v>
      </c>
      <c r="F21" s="25" t="s">
        <v>34</v>
      </c>
      <c r="G21" s="25" t="s">
        <v>34</v>
      </c>
      <c r="H21" s="25" t="s">
        <v>34</v>
      </c>
      <c r="I21" s="25">
        <v>0.3</v>
      </c>
      <c r="J21" s="25" t="s">
        <v>34</v>
      </c>
      <c r="K21" s="25" t="s">
        <v>34</v>
      </c>
      <c r="L21" s="11">
        <v>0.1</v>
      </c>
    </row>
    <row r="22" spans="1:12" ht="16" x14ac:dyDescent="0.2">
      <c r="A22" s="53"/>
      <c r="B22" s="25" t="s">
        <v>4</v>
      </c>
      <c r="C22" s="25">
        <v>29</v>
      </c>
      <c r="D22" s="25">
        <v>99</v>
      </c>
      <c r="E22" s="25">
        <v>49</v>
      </c>
      <c r="F22" s="25">
        <v>9</v>
      </c>
      <c r="G22" s="25">
        <v>199</v>
      </c>
      <c r="H22" s="25">
        <v>199</v>
      </c>
      <c r="I22" s="22">
        <v>399</v>
      </c>
      <c r="J22" s="25">
        <v>99</v>
      </c>
      <c r="K22" s="25">
        <v>9</v>
      </c>
      <c r="L22" s="11">
        <v>29</v>
      </c>
    </row>
    <row r="23" spans="1:12" x14ac:dyDescent="0.2">
      <c r="A23" s="53"/>
      <c r="B23" s="25" t="s">
        <v>5</v>
      </c>
      <c r="C23" s="14">
        <v>0.61380000000000001</v>
      </c>
      <c r="D23" s="14">
        <v>0.65149999999999997</v>
      </c>
      <c r="E23" s="14">
        <v>0.61050000000000004</v>
      </c>
      <c r="F23" s="7">
        <v>0.5655</v>
      </c>
      <c r="G23" s="14">
        <v>0.64600000000000002</v>
      </c>
      <c r="H23" s="7">
        <v>0.61119999999999997</v>
      </c>
      <c r="I23" s="14">
        <v>0.63649999999999995</v>
      </c>
      <c r="J23" s="14">
        <v>0.57869999999999999</v>
      </c>
      <c r="K23" s="7">
        <v>0.5655</v>
      </c>
      <c r="L23" s="17">
        <v>0.65559999999999996</v>
      </c>
    </row>
    <row r="24" spans="1:12" x14ac:dyDescent="0.2">
      <c r="A24" s="53"/>
      <c r="B24" s="25" t="s">
        <v>41</v>
      </c>
      <c r="C24" s="7">
        <f>C23-C3</f>
        <v>-1.9000000000000128E-3</v>
      </c>
      <c r="D24" s="7">
        <f t="shared" ref="D24:K24" si="6">D23-D3</f>
        <v>1.1299999999999977E-2</v>
      </c>
      <c r="E24" s="7">
        <f t="shared" si="6"/>
        <v>-2.1999999999999797E-3</v>
      </c>
      <c r="F24" s="7">
        <f t="shared" si="6"/>
        <v>5.1599999999999979E-2</v>
      </c>
      <c r="G24" s="7">
        <f t="shared" si="6"/>
        <v>1.0199999999999987E-2</v>
      </c>
      <c r="H24" s="7">
        <f t="shared" si="6"/>
        <v>1.859999999999995E-2</v>
      </c>
      <c r="I24" s="7">
        <f t="shared" si="6"/>
        <v>-2.2000000000000908E-3</v>
      </c>
      <c r="J24" s="7">
        <f t="shared" si="6"/>
        <v>5.9000000000000163E-3</v>
      </c>
      <c r="K24" s="7">
        <f t="shared" si="6"/>
        <v>8.1600000000000006E-2</v>
      </c>
      <c r="L24" s="8">
        <f>L23-L3</f>
        <v>-1.2400000000000078E-2</v>
      </c>
    </row>
    <row r="25" spans="1:12" x14ac:dyDescent="0.2">
      <c r="A25" s="54"/>
      <c r="B25" s="4" t="s">
        <v>7</v>
      </c>
      <c r="C25" s="15">
        <f t="shared" ref="C25:L25" si="7">1-C22/C2</f>
        <v>0.99709535256410253</v>
      </c>
      <c r="D25" s="15">
        <f t="shared" si="7"/>
        <v>0.99008413461538458</v>
      </c>
      <c r="E25" s="15">
        <f t="shared" si="7"/>
        <v>0.99509214743589747</v>
      </c>
      <c r="F25" s="5">
        <f t="shared" si="7"/>
        <v>0.99909855769230771</v>
      </c>
      <c r="G25" s="15">
        <f t="shared" si="7"/>
        <v>0.98006810897435903</v>
      </c>
      <c r="H25" s="5">
        <f t="shared" si="7"/>
        <v>0.98006810897435903</v>
      </c>
      <c r="I25" s="15">
        <f t="shared" si="7"/>
        <v>0.96003605769230771</v>
      </c>
      <c r="J25" s="15">
        <f t="shared" si="7"/>
        <v>0.99008413461538458</v>
      </c>
      <c r="K25" s="5">
        <f t="shared" si="7"/>
        <v>0.99909855769230771</v>
      </c>
      <c r="L25" s="18">
        <f t="shared" si="7"/>
        <v>0.99709535256410253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02-E131-F843-8926-5D2D2FC1D55E}">
  <dimension ref="A1:H25"/>
  <sheetViews>
    <sheetView zoomScale="120" zoomScaleNormal="120" workbookViewId="0">
      <selection activeCell="H19" sqref="A1:H25"/>
    </sheetView>
  </sheetViews>
  <sheetFormatPr baseColWidth="10" defaultColWidth="11.5" defaultRowHeight="15" x14ac:dyDescent="0.2"/>
  <cols>
    <col min="2" max="2" width="19.1640625" bestFit="1" customWidth="1"/>
  </cols>
  <sheetData>
    <row r="1" spans="1:8" x14ac:dyDescent="0.2">
      <c r="A1" s="28" t="s">
        <v>0</v>
      </c>
      <c r="B1" s="28"/>
      <c r="C1" s="28" t="s">
        <v>16</v>
      </c>
      <c r="D1" s="28" t="s">
        <v>45</v>
      </c>
      <c r="E1" s="28" t="s">
        <v>50</v>
      </c>
      <c r="F1" s="28" t="s">
        <v>51</v>
      </c>
      <c r="G1" s="28" t="s">
        <v>55</v>
      </c>
      <c r="H1" s="28" t="s">
        <v>52</v>
      </c>
    </row>
    <row r="2" spans="1:8" x14ac:dyDescent="0.2">
      <c r="A2" s="52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4"/>
      <c r="B3" s="4" t="s">
        <v>2</v>
      </c>
      <c r="C3" s="33">
        <v>0.72299999999999998</v>
      </c>
      <c r="D3" s="33">
        <v>0.80500000000000005</v>
      </c>
      <c r="E3" s="33">
        <v>0.80500000000000005</v>
      </c>
      <c r="F3" s="33">
        <v>0.80700000000000005</v>
      </c>
      <c r="G3" s="33">
        <v>0.81499999999999995</v>
      </c>
      <c r="H3" s="34">
        <v>0.82799999999999996</v>
      </c>
    </row>
    <row r="4" spans="1:8" x14ac:dyDescent="0.2">
      <c r="A4" s="52" t="s">
        <v>6</v>
      </c>
      <c r="B4" s="2" t="s">
        <v>4</v>
      </c>
      <c r="C4" s="2">
        <v>169</v>
      </c>
      <c r="D4" s="2">
        <v>9</v>
      </c>
      <c r="E4" s="2">
        <v>9</v>
      </c>
      <c r="F4" s="2">
        <v>808</v>
      </c>
      <c r="G4" s="2">
        <v>469</v>
      </c>
      <c r="H4" s="3">
        <v>69</v>
      </c>
    </row>
    <row r="5" spans="1:8" x14ac:dyDescent="0.2">
      <c r="A5" s="53"/>
      <c r="B5" s="28" t="s">
        <v>54</v>
      </c>
      <c r="C5" s="43">
        <v>0.71499999999999997</v>
      </c>
      <c r="D5" s="43">
        <v>0.79900000000000004</v>
      </c>
      <c r="E5" s="37">
        <v>0.80900000000000005</v>
      </c>
      <c r="F5" s="43">
        <v>0.81399999999999995</v>
      </c>
      <c r="G5" s="37">
        <v>0.82</v>
      </c>
      <c r="H5" s="36">
        <v>0.82099999999999995</v>
      </c>
    </row>
    <row r="6" spans="1:8" x14ac:dyDescent="0.2">
      <c r="A6" s="53"/>
      <c r="B6" s="28" t="s">
        <v>41</v>
      </c>
      <c r="C6" s="37">
        <f t="shared" ref="C6:H6" si="0">C5-C3</f>
        <v>-8.0000000000000071E-3</v>
      </c>
      <c r="D6" s="37">
        <f t="shared" si="0"/>
        <v>-6.0000000000000053E-3</v>
      </c>
      <c r="E6" s="37">
        <f t="shared" si="0"/>
        <v>4.0000000000000036E-3</v>
      </c>
      <c r="F6" s="37">
        <f t="shared" si="0"/>
        <v>6.9999999999998952E-3</v>
      </c>
      <c r="G6" s="37">
        <f t="shared" si="0"/>
        <v>5.0000000000000044E-3</v>
      </c>
      <c r="H6" s="38">
        <f t="shared" si="0"/>
        <v>-7.0000000000000062E-3</v>
      </c>
    </row>
    <row r="7" spans="1:8" x14ac:dyDescent="0.2">
      <c r="A7" s="54"/>
      <c r="B7" s="4" t="s">
        <v>7</v>
      </c>
      <c r="C7" s="15">
        <f t="shared" ref="C7:H7" si="1">1-C4/C2</f>
        <v>0.98307291666666663</v>
      </c>
      <c r="D7" s="15">
        <f t="shared" si="1"/>
        <v>0.99909855769230771</v>
      </c>
      <c r="E7" s="29">
        <f t="shared" si="1"/>
        <v>0.99909855769230771</v>
      </c>
      <c r="F7" s="15">
        <f t="shared" si="1"/>
        <v>0.91907051282051277</v>
      </c>
      <c r="G7" s="29">
        <f t="shared" si="1"/>
        <v>0.95302483974358976</v>
      </c>
      <c r="H7" s="39">
        <f t="shared" si="1"/>
        <v>0.99308894230769229</v>
      </c>
    </row>
    <row r="8" spans="1:8" x14ac:dyDescent="0.2">
      <c r="A8" s="52" t="s">
        <v>10</v>
      </c>
      <c r="B8" s="2" t="s">
        <v>9</v>
      </c>
      <c r="C8" s="10">
        <v>0.3</v>
      </c>
      <c r="D8" s="2">
        <v>0.6</v>
      </c>
      <c r="E8" s="2">
        <v>0.4</v>
      </c>
      <c r="F8" s="2">
        <v>0.1</v>
      </c>
      <c r="G8" s="2">
        <v>0.6</v>
      </c>
      <c r="H8" s="3">
        <v>0.8</v>
      </c>
    </row>
    <row r="9" spans="1:8" x14ac:dyDescent="0.2">
      <c r="A9" s="53"/>
      <c r="B9" s="28" t="s">
        <v>4</v>
      </c>
      <c r="C9" s="16">
        <v>3121</v>
      </c>
      <c r="D9" s="28">
        <v>2264</v>
      </c>
      <c r="E9" s="28">
        <v>6124</v>
      </c>
      <c r="F9" s="28">
        <v>5364</v>
      </c>
      <c r="G9" s="28">
        <v>1110</v>
      </c>
      <c r="H9" s="11">
        <v>901</v>
      </c>
    </row>
    <row r="10" spans="1:8" x14ac:dyDescent="0.2">
      <c r="A10" s="53"/>
      <c r="B10" s="28" t="s">
        <v>54</v>
      </c>
      <c r="C10" s="20">
        <v>0.72699999999999998</v>
      </c>
      <c r="D10" s="20">
        <v>0.82199999999999995</v>
      </c>
      <c r="E10" s="20">
        <v>0.80100000000000005</v>
      </c>
      <c r="F10" s="20">
        <v>0.82299999999999995</v>
      </c>
      <c r="G10" s="20">
        <v>0.80200000000000005</v>
      </c>
      <c r="H10" s="36">
        <v>0.80500000000000005</v>
      </c>
    </row>
    <row r="11" spans="1:8" x14ac:dyDescent="0.2">
      <c r="A11" s="53"/>
      <c r="B11" s="28" t="s">
        <v>41</v>
      </c>
      <c r="C11" s="20">
        <f t="shared" ref="C11:H11" si="2">C10-C3</f>
        <v>4.0000000000000036E-3</v>
      </c>
      <c r="D11" s="20">
        <f t="shared" si="2"/>
        <v>1.6999999999999904E-2</v>
      </c>
      <c r="E11" s="20">
        <f t="shared" si="2"/>
        <v>-4.0000000000000036E-3</v>
      </c>
      <c r="F11" s="20">
        <f t="shared" si="2"/>
        <v>1.5999999999999903E-2</v>
      </c>
      <c r="G11" s="20">
        <f t="shared" si="2"/>
        <v>-1.2999999999999901E-2</v>
      </c>
      <c r="H11" s="36">
        <f t="shared" si="2"/>
        <v>-2.2999999999999909E-2</v>
      </c>
    </row>
    <row r="12" spans="1:8" x14ac:dyDescent="0.2">
      <c r="A12" s="54"/>
      <c r="B12" s="4" t="s">
        <v>7</v>
      </c>
      <c r="C12" s="5">
        <f t="shared" ref="C12:H12" si="3">1-C9/C2</f>
        <v>0.68739983974358976</v>
      </c>
      <c r="D12" s="5">
        <f t="shared" si="3"/>
        <v>0.77323717948717952</v>
      </c>
      <c r="E12" s="5">
        <f t="shared" si="3"/>
        <v>0.38661858974358976</v>
      </c>
      <c r="F12" s="5">
        <f t="shared" si="3"/>
        <v>0.46274038461538458</v>
      </c>
      <c r="G12" s="29">
        <f t="shared" si="3"/>
        <v>0.88882211538461542</v>
      </c>
      <c r="H12" s="39">
        <f t="shared" si="3"/>
        <v>0.90975560897435903</v>
      </c>
    </row>
    <row r="13" spans="1:8" x14ac:dyDescent="0.2">
      <c r="A13" s="55" t="s">
        <v>14</v>
      </c>
      <c r="B13" s="2" t="s">
        <v>11</v>
      </c>
      <c r="C13" s="30" t="s">
        <v>36</v>
      </c>
      <c r="D13" s="2" t="s">
        <v>38</v>
      </c>
      <c r="E13" s="2" t="s">
        <v>36</v>
      </c>
      <c r="F13" s="2" t="s">
        <v>38</v>
      </c>
      <c r="G13" s="2" t="s">
        <v>56</v>
      </c>
      <c r="H13" s="3" t="s">
        <v>36</v>
      </c>
    </row>
    <row r="14" spans="1:8" x14ac:dyDescent="0.2">
      <c r="A14" s="53"/>
      <c r="B14" s="28" t="s">
        <v>12</v>
      </c>
      <c r="C14" s="28">
        <v>1</v>
      </c>
      <c r="D14" s="28">
        <v>1</v>
      </c>
      <c r="E14" s="28">
        <v>1</v>
      </c>
      <c r="F14" s="28">
        <v>2</v>
      </c>
      <c r="G14" s="28">
        <v>3</v>
      </c>
      <c r="H14" s="11">
        <v>3</v>
      </c>
    </row>
    <row r="15" spans="1:8" x14ac:dyDescent="0.2">
      <c r="A15" s="53"/>
      <c r="B15" s="28" t="s">
        <v>4</v>
      </c>
      <c r="C15" s="32">
        <f>13*768</f>
        <v>9984</v>
      </c>
      <c r="D15" s="28">
        <f>9*768</f>
        <v>6912</v>
      </c>
      <c r="E15" s="28">
        <f>13*768</f>
        <v>9984</v>
      </c>
      <c r="F15" s="28">
        <f>9*768</f>
        <v>6912</v>
      </c>
      <c r="G15" s="28">
        <f>7*768</f>
        <v>5376</v>
      </c>
      <c r="H15" s="11">
        <f>13*768</f>
        <v>9984</v>
      </c>
    </row>
    <row r="16" spans="1:8" x14ac:dyDescent="0.2">
      <c r="A16" s="53"/>
      <c r="B16" s="28" t="s">
        <v>54</v>
      </c>
      <c r="C16" s="35">
        <v>0.72399999999999998</v>
      </c>
      <c r="D16" s="20">
        <v>0.81699999999999995</v>
      </c>
      <c r="E16" s="20">
        <v>0.82699999999999996</v>
      </c>
      <c r="F16" s="20">
        <v>0.85399999999999998</v>
      </c>
      <c r="G16" s="20">
        <v>0.84299999999999997</v>
      </c>
      <c r="H16" s="36">
        <v>0.84799999999999998</v>
      </c>
    </row>
    <row r="17" spans="1:8" x14ac:dyDescent="0.2">
      <c r="A17" s="53"/>
      <c r="B17" s="28" t="s">
        <v>41</v>
      </c>
      <c r="C17" s="20">
        <f t="shared" ref="C17:H17" si="4">C16-C3</f>
        <v>1.0000000000000009E-3</v>
      </c>
      <c r="D17" s="20">
        <f t="shared" si="4"/>
        <v>1.19999999999999E-2</v>
      </c>
      <c r="E17" s="20">
        <f t="shared" si="4"/>
        <v>2.1999999999999909E-2</v>
      </c>
      <c r="F17" s="20">
        <f t="shared" si="4"/>
        <v>4.6999999999999931E-2</v>
      </c>
      <c r="G17" s="20">
        <f t="shared" si="4"/>
        <v>2.8000000000000025E-2</v>
      </c>
      <c r="H17" s="36">
        <f t="shared" si="4"/>
        <v>2.0000000000000018E-2</v>
      </c>
    </row>
    <row r="18" spans="1:8" x14ac:dyDescent="0.2">
      <c r="A18" s="54"/>
      <c r="B18" s="4" t="s">
        <v>7</v>
      </c>
      <c r="C18" s="5">
        <f t="shared" ref="C18:H18" si="5">1-C15/C2</f>
        <v>0</v>
      </c>
      <c r="D18" s="5">
        <f t="shared" si="5"/>
        <v>0.30769230769230771</v>
      </c>
      <c r="E18" s="5">
        <f t="shared" si="5"/>
        <v>0</v>
      </c>
      <c r="F18" s="5">
        <f t="shared" si="5"/>
        <v>0.30769230769230771</v>
      </c>
      <c r="G18" s="5">
        <f t="shared" si="5"/>
        <v>0.46153846153846156</v>
      </c>
      <c r="H18" s="6">
        <f t="shared" si="5"/>
        <v>0</v>
      </c>
    </row>
    <row r="19" spans="1:8" x14ac:dyDescent="0.2">
      <c r="A19" s="52" t="s">
        <v>15</v>
      </c>
      <c r="B19" s="2" t="s">
        <v>11</v>
      </c>
      <c r="C19" s="2" t="s">
        <v>36</v>
      </c>
      <c r="D19" s="2" t="s">
        <v>44</v>
      </c>
      <c r="E19" s="40" t="s">
        <v>35</v>
      </c>
      <c r="F19" s="40" t="s">
        <v>38</v>
      </c>
      <c r="G19" s="40" t="s">
        <v>56</v>
      </c>
      <c r="H19" s="41" t="s">
        <v>36</v>
      </c>
    </row>
    <row r="20" spans="1:8" x14ac:dyDescent="0.2">
      <c r="A20" s="53"/>
      <c r="B20" s="28" t="s">
        <v>13</v>
      </c>
      <c r="C20" s="12" t="s">
        <v>30</v>
      </c>
      <c r="D20" s="12" t="s">
        <v>18</v>
      </c>
      <c r="E20" s="12" t="s">
        <v>29</v>
      </c>
      <c r="F20" s="12" t="s">
        <v>18</v>
      </c>
      <c r="G20" s="12" t="s">
        <v>18</v>
      </c>
      <c r="H20" s="13" t="s">
        <v>29</v>
      </c>
    </row>
    <row r="21" spans="1:8" x14ac:dyDescent="0.2">
      <c r="A21" s="53"/>
      <c r="B21" s="28" t="s">
        <v>9</v>
      </c>
      <c r="C21" s="28">
        <v>0.3</v>
      </c>
      <c r="D21" s="28">
        <v>0.4</v>
      </c>
      <c r="E21" s="28" t="s">
        <v>34</v>
      </c>
      <c r="F21" s="28" t="s">
        <v>34</v>
      </c>
      <c r="G21" s="28" t="s">
        <v>34</v>
      </c>
      <c r="H21" s="11" t="s">
        <v>34</v>
      </c>
    </row>
    <row r="22" spans="1:8" x14ac:dyDescent="0.2">
      <c r="A22" s="53"/>
      <c r="B22" s="28" t="s">
        <v>4</v>
      </c>
      <c r="C22" s="28">
        <v>299</v>
      </c>
      <c r="D22" s="28">
        <v>19</v>
      </c>
      <c r="E22" s="28">
        <v>19</v>
      </c>
      <c r="F22" s="28">
        <v>5990</v>
      </c>
      <c r="G22" s="28">
        <v>9</v>
      </c>
      <c r="H22" s="11">
        <v>99</v>
      </c>
    </row>
    <row r="23" spans="1:8" x14ac:dyDescent="0.2">
      <c r="A23" s="53"/>
      <c r="B23" s="28" t="s">
        <v>54</v>
      </c>
      <c r="C23" s="37">
        <v>0.71499999999999997</v>
      </c>
      <c r="D23" s="43">
        <v>0.79800000000000004</v>
      </c>
      <c r="E23" s="43">
        <v>0.81399999999999995</v>
      </c>
      <c r="F23" s="37">
        <v>0.82899999999999996</v>
      </c>
      <c r="G23" s="43">
        <v>0.83499999999999996</v>
      </c>
      <c r="H23" s="44">
        <v>0.83099999999999996</v>
      </c>
    </row>
    <row r="24" spans="1:8" x14ac:dyDescent="0.2">
      <c r="A24" s="53"/>
      <c r="B24" s="28" t="s">
        <v>41</v>
      </c>
      <c r="C24" s="37">
        <f t="shared" ref="C24:H24" si="6">C23-C3</f>
        <v>-8.0000000000000071E-3</v>
      </c>
      <c r="D24" s="37">
        <f t="shared" si="6"/>
        <v>-7.0000000000000062E-3</v>
      </c>
      <c r="E24" s="37">
        <f t="shared" si="6"/>
        <v>8.999999999999897E-3</v>
      </c>
      <c r="F24" s="37">
        <f t="shared" si="6"/>
        <v>2.1999999999999909E-2</v>
      </c>
      <c r="G24" s="37">
        <f t="shared" si="6"/>
        <v>2.0000000000000018E-2</v>
      </c>
      <c r="H24" s="38">
        <f t="shared" si="6"/>
        <v>3.0000000000000027E-3</v>
      </c>
    </row>
    <row r="25" spans="1:8" x14ac:dyDescent="0.2">
      <c r="A25" s="54"/>
      <c r="B25" s="4" t="s">
        <v>7</v>
      </c>
      <c r="C25" s="29">
        <f t="shared" ref="C25:H25" si="7">1-C22/C2</f>
        <v>0.97005208333333337</v>
      </c>
      <c r="D25" s="15">
        <f t="shared" si="7"/>
        <v>0.99809695512820518</v>
      </c>
      <c r="E25" s="15">
        <f t="shared" si="7"/>
        <v>0.99809695512820518</v>
      </c>
      <c r="F25" s="29">
        <f t="shared" si="7"/>
        <v>0.4000400641025641</v>
      </c>
      <c r="G25" s="15">
        <f t="shared" si="7"/>
        <v>0.99909855769230771</v>
      </c>
      <c r="H25" s="18">
        <f t="shared" si="7"/>
        <v>0.99008413461538458</v>
      </c>
    </row>
  </sheetData>
  <mergeCells count="5">
    <mergeCell ref="A19:A25"/>
    <mergeCell ref="A2:A3"/>
    <mergeCell ref="A4:A7"/>
    <mergeCell ref="A8:A12"/>
    <mergeCell ref="A13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FEC-BD67-434D-94DC-97307B12918B}">
  <dimension ref="A1:H25"/>
  <sheetViews>
    <sheetView zoomScale="120" zoomScaleNormal="120" workbookViewId="0">
      <selection activeCell="J13" sqref="J13"/>
    </sheetView>
  </sheetViews>
  <sheetFormatPr baseColWidth="10" defaultRowHeight="15" x14ac:dyDescent="0.2"/>
  <cols>
    <col min="2" max="2" width="19.1640625" bestFit="1" customWidth="1"/>
  </cols>
  <sheetData>
    <row r="1" spans="1:8" x14ac:dyDescent="0.2">
      <c r="A1" s="45" t="s">
        <v>0</v>
      </c>
      <c r="B1" s="45"/>
      <c r="C1" s="45" t="s">
        <v>16</v>
      </c>
      <c r="D1" s="45" t="s">
        <v>45</v>
      </c>
      <c r="E1" s="45" t="s">
        <v>50</v>
      </c>
      <c r="F1" s="45" t="s">
        <v>51</v>
      </c>
      <c r="G1" s="45" t="s">
        <v>55</v>
      </c>
      <c r="H1" s="45" t="s">
        <v>52</v>
      </c>
    </row>
    <row r="2" spans="1:8" x14ac:dyDescent="0.2">
      <c r="A2" s="52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4"/>
      <c r="B3" s="4" t="s">
        <v>2</v>
      </c>
      <c r="C3" s="5">
        <v>0.50170000000000003</v>
      </c>
      <c r="D3" s="5">
        <v>0.54139999999999999</v>
      </c>
      <c r="E3" s="5">
        <v>0.4652</v>
      </c>
      <c r="F3" s="5">
        <v>0.48509999999999998</v>
      </c>
      <c r="G3" s="5">
        <v>0.49170000000000003</v>
      </c>
      <c r="H3" s="6">
        <v>0.50990000000000002</v>
      </c>
    </row>
    <row r="4" spans="1:8" x14ac:dyDescent="0.2">
      <c r="A4" s="52" t="s">
        <v>6</v>
      </c>
      <c r="B4" s="2" t="s">
        <v>4</v>
      </c>
      <c r="C4" s="16">
        <v>718</v>
      </c>
      <c r="D4" s="2">
        <v>569</v>
      </c>
      <c r="E4" s="2">
        <v>429</v>
      </c>
      <c r="F4" s="2">
        <v>509</v>
      </c>
      <c r="G4" s="2">
        <v>539</v>
      </c>
      <c r="H4" s="3">
        <v>599</v>
      </c>
    </row>
    <row r="5" spans="1:8" x14ac:dyDescent="0.2">
      <c r="A5" s="53"/>
      <c r="B5" s="45" t="s">
        <v>5</v>
      </c>
      <c r="C5" s="7">
        <v>0.49180000000000001</v>
      </c>
      <c r="D5" s="27">
        <v>0.51819999999999999</v>
      </c>
      <c r="E5" s="27">
        <v>0.5232</v>
      </c>
      <c r="F5" s="27">
        <v>0.48180000000000001</v>
      </c>
      <c r="G5" s="27">
        <v>0.50829999999999997</v>
      </c>
      <c r="H5" s="8">
        <v>0.50329999999999997</v>
      </c>
    </row>
    <row r="6" spans="1:8" x14ac:dyDescent="0.2">
      <c r="A6" s="53"/>
      <c r="B6" s="45" t="s">
        <v>41</v>
      </c>
      <c r="C6" s="27">
        <f t="shared" ref="C6:H6" si="0">C5-C3</f>
        <v>-9.9000000000000199E-3</v>
      </c>
      <c r="D6" s="27">
        <f t="shared" si="0"/>
        <v>-2.3199999999999998E-2</v>
      </c>
      <c r="E6" s="27">
        <f t="shared" si="0"/>
        <v>5.7999999999999996E-2</v>
      </c>
      <c r="F6" s="27">
        <f t="shared" si="0"/>
        <v>-3.2999999999999696E-3</v>
      </c>
      <c r="G6" s="27">
        <f t="shared" si="0"/>
        <v>1.6599999999999948E-2</v>
      </c>
      <c r="H6" s="47">
        <f t="shared" si="0"/>
        <v>-6.6000000000000503E-3</v>
      </c>
    </row>
    <row r="7" spans="1:8" x14ac:dyDescent="0.2">
      <c r="A7" s="54"/>
      <c r="B7" s="4" t="s">
        <v>7</v>
      </c>
      <c r="C7" s="29">
        <f t="shared" ref="C7:H7" si="1">1-C4/C2</f>
        <v>0.9280849358974359</v>
      </c>
      <c r="D7" s="29">
        <f t="shared" si="1"/>
        <v>0.9430088141025641</v>
      </c>
      <c r="E7" s="29">
        <f t="shared" si="1"/>
        <v>0.95703125</v>
      </c>
      <c r="F7" s="29">
        <f t="shared" si="1"/>
        <v>0.94901842948717952</v>
      </c>
      <c r="G7" s="29">
        <f t="shared" si="1"/>
        <v>0.94601362179487181</v>
      </c>
      <c r="H7" s="39">
        <f t="shared" si="1"/>
        <v>0.94000400641025639</v>
      </c>
    </row>
    <row r="8" spans="1:8" x14ac:dyDescent="0.2">
      <c r="A8" s="52" t="s">
        <v>10</v>
      </c>
      <c r="B8" s="2" t="s">
        <v>9</v>
      </c>
      <c r="C8" s="10">
        <v>0.7</v>
      </c>
      <c r="D8" s="2">
        <v>0.9</v>
      </c>
      <c r="E8" s="2">
        <v>0.5</v>
      </c>
      <c r="F8" s="2">
        <v>0.5</v>
      </c>
      <c r="G8" s="2">
        <v>0.6</v>
      </c>
      <c r="H8" s="3">
        <v>0.8</v>
      </c>
    </row>
    <row r="9" spans="1:8" x14ac:dyDescent="0.2">
      <c r="A9" s="53"/>
      <c r="B9" s="45" t="s">
        <v>4</v>
      </c>
      <c r="C9" s="45">
        <v>768</v>
      </c>
      <c r="D9" s="45">
        <v>768</v>
      </c>
      <c r="E9" s="45">
        <v>1454</v>
      </c>
      <c r="F9" s="45">
        <v>1513</v>
      </c>
      <c r="G9" s="45">
        <v>768</v>
      </c>
      <c r="H9" s="11">
        <v>768</v>
      </c>
    </row>
    <row r="10" spans="1:8" x14ac:dyDescent="0.2">
      <c r="A10" s="53"/>
      <c r="B10" s="45" t="s">
        <v>5</v>
      </c>
      <c r="C10" s="7">
        <v>0.52480000000000004</v>
      </c>
      <c r="D10" s="7">
        <v>0.55459999999999998</v>
      </c>
      <c r="E10" s="7">
        <v>0.53480000000000005</v>
      </c>
      <c r="F10" s="7">
        <v>0.4834</v>
      </c>
      <c r="G10" s="7">
        <v>0.53310000000000002</v>
      </c>
      <c r="H10" s="8">
        <v>0.5232</v>
      </c>
    </row>
    <row r="11" spans="1:8" x14ac:dyDescent="0.2">
      <c r="A11" s="53"/>
      <c r="B11" s="45" t="s">
        <v>41</v>
      </c>
      <c r="C11" s="7">
        <f t="shared" ref="C11:H11" si="2">C10-C3</f>
        <v>2.3100000000000009E-2</v>
      </c>
      <c r="D11" s="7">
        <f t="shared" si="2"/>
        <v>1.319999999999999E-2</v>
      </c>
      <c r="E11" s="7">
        <f t="shared" si="2"/>
        <v>6.9600000000000051E-2</v>
      </c>
      <c r="F11" s="7">
        <f t="shared" si="2"/>
        <v>-1.6999999999999793E-3</v>
      </c>
      <c r="G11" s="7">
        <f t="shared" si="2"/>
        <v>4.1399999999999992E-2</v>
      </c>
      <c r="H11" s="8">
        <f t="shared" si="2"/>
        <v>1.3299999999999979E-2</v>
      </c>
    </row>
    <row r="12" spans="1:8" x14ac:dyDescent="0.2">
      <c r="A12" s="54"/>
      <c r="B12" s="4" t="s">
        <v>7</v>
      </c>
      <c r="C12" s="5">
        <f t="shared" ref="C12:H12" si="3">1-C9/C2</f>
        <v>0.92307692307692313</v>
      </c>
      <c r="D12" s="5">
        <f t="shared" si="3"/>
        <v>0.92307692307692313</v>
      </c>
      <c r="E12" s="5">
        <f t="shared" si="3"/>
        <v>0.85436698717948723</v>
      </c>
      <c r="F12" s="5">
        <f t="shared" si="3"/>
        <v>0.84845753205128205</v>
      </c>
      <c r="G12" s="5">
        <f t="shared" si="3"/>
        <v>0.92307692307692313</v>
      </c>
      <c r="H12" s="39">
        <f t="shared" si="3"/>
        <v>0.92307692307692313</v>
      </c>
    </row>
    <row r="13" spans="1:8" x14ac:dyDescent="0.2">
      <c r="A13" s="55" t="s">
        <v>14</v>
      </c>
      <c r="B13" s="2" t="s">
        <v>11</v>
      </c>
      <c r="C13" s="45" t="s">
        <v>43</v>
      </c>
      <c r="D13" s="2" t="s">
        <v>43</v>
      </c>
      <c r="E13" s="2" t="s">
        <v>43</v>
      </c>
      <c r="F13" s="2" t="s">
        <v>43</v>
      </c>
      <c r="G13" s="40" t="s">
        <v>43</v>
      </c>
      <c r="H13" s="3" t="s">
        <v>43</v>
      </c>
    </row>
    <row r="14" spans="1:8" x14ac:dyDescent="0.2">
      <c r="A14" s="53"/>
      <c r="B14" s="45" t="s">
        <v>12</v>
      </c>
      <c r="C14" s="45">
        <v>2</v>
      </c>
      <c r="D14" s="45">
        <v>3</v>
      </c>
      <c r="E14" s="45">
        <v>2</v>
      </c>
      <c r="F14" s="45">
        <v>3</v>
      </c>
      <c r="G14" s="45">
        <v>2</v>
      </c>
      <c r="H14" s="11">
        <v>2</v>
      </c>
    </row>
    <row r="15" spans="1:8" x14ac:dyDescent="0.2">
      <c r="A15" s="53"/>
      <c r="B15" s="45" t="s">
        <v>4</v>
      </c>
      <c r="C15" s="32">
        <f t="shared" ref="C15:H15" si="4">2*768</f>
        <v>1536</v>
      </c>
      <c r="D15" s="45">
        <f t="shared" si="4"/>
        <v>1536</v>
      </c>
      <c r="E15" s="45">
        <f t="shared" si="4"/>
        <v>1536</v>
      </c>
      <c r="F15" s="45">
        <f t="shared" si="4"/>
        <v>1536</v>
      </c>
      <c r="G15" s="45">
        <f t="shared" si="4"/>
        <v>1536</v>
      </c>
      <c r="H15" s="11">
        <f t="shared" si="4"/>
        <v>1536</v>
      </c>
    </row>
    <row r="16" spans="1:8" x14ac:dyDescent="0.2">
      <c r="A16" s="53"/>
      <c r="B16" s="45" t="s">
        <v>5</v>
      </c>
      <c r="C16" s="46">
        <v>0.68500000000000005</v>
      </c>
      <c r="D16" s="7">
        <v>0.66800000000000004</v>
      </c>
      <c r="E16" s="7">
        <v>0.67349999999999999</v>
      </c>
      <c r="F16" s="27">
        <v>0.67649999999999999</v>
      </c>
      <c r="G16" s="27">
        <v>0.67349999999999999</v>
      </c>
      <c r="H16" s="8">
        <v>0.66649999999999998</v>
      </c>
    </row>
    <row r="17" spans="1:8" x14ac:dyDescent="0.2">
      <c r="A17" s="53"/>
      <c r="B17" s="45" t="s">
        <v>41</v>
      </c>
      <c r="C17" s="7">
        <f t="shared" ref="C17:H17" si="5">C16-C3</f>
        <v>0.18330000000000002</v>
      </c>
      <c r="D17" s="7">
        <f t="shared" si="5"/>
        <v>0.12660000000000005</v>
      </c>
      <c r="E17" s="7">
        <f t="shared" si="5"/>
        <v>0.20829999999999999</v>
      </c>
      <c r="F17" s="7">
        <f t="shared" si="5"/>
        <v>0.19140000000000001</v>
      </c>
      <c r="G17" s="7">
        <f t="shared" si="5"/>
        <v>0.18179999999999996</v>
      </c>
      <c r="H17" s="8">
        <f t="shared" si="5"/>
        <v>0.15659999999999996</v>
      </c>
    </row>
    <row r="18" spans="1:8" x14ac:dyDescent="0.2">
      <c r="A18" s="54"/>
      <c r="B18" s="4" t="s">
        <v>7</v>
      </c>
      <c r="C18" s="5">
        <f t="shared" ref="C18:H18" si="6">1-C15/C2</f>
        <v>0.84615384615384615</v>
      </c>
      <c r="D18" s="5">
        <f t="shared" si="6"/>
        <v>0.84615384615384615</v>
      </c>
      <c r="E18" s="5">
        <f t="shared" si="6"/>
        <v>0.84615384615384615</v>
      </c>
      <c r="F18" s="5">
        <f t="shared" si="6"/>
        <v>0.84615384615384615</v>
      </c>
      <c r="G18" s="5">
        <f t="shared" si="6"/>
        <v>0.84615384615384615</v>
      </c>
      <c r="H18" s="6">
        <f t="shared" si="6"/>
        <v>0.84615384615384615</v>
      </c>
    </row>
    <row r="19" spans="1:8" x14ac:dyDescent="0.2">
      <c r="A19" s="52" t="s">
        <v>15</v>
      </c>
      <c r="B19" s="2" t="s">
        <v>11</v>
      </c>
      <c r="C19" s="2" t="s">
        <v>43</v>
      </c>
      <c r="D19" s="2" t="s">
        <v>43</v>
      </c>
      <c r="E19" s="40" t="s">
        <v>43</v>
      </c>
      <c r="F19" s="40" t="s">
        <v>43</v>
      </c>
      <c r="G19" s="49" t="s">
        <v>43</v>
      </c>
      <c r="H19" s="41" t="s">
        <v>43</v>
      </c>
    </row>
    <row r="20" spans="1:8" x14ac:dyDescent="0.2">
      <c r="A20" s="53"/>
      <c r="B20" s="45" t="s">
        <v>13</v>
      </c>
      <c r="C20" s="12" t="s">
        <v>18</v>
      </c>
      <c r="D20" s="12" t="s">
        <v>29</v>
      </c>
      <c r="E20" s="12" t="s">
        <v>30</v>
      </c>
      <c r="F20" s="12" t="s">
        <v>18</v>
      </c>
      <c r="G20" s="12" t="s">
        <v>18</v>
      </c>
      <c r="H20" s="13" t="s">
        <v>18</v>
      </c>
    </row>
    <row r="21" spans="1:8" x14ac:dyDescent="0.2">
      <c r="A21" s="53"/>
      <c r="B21" s="45" t="s">
        <v>9</v>
      </c>
      <c r="C21" s="45">
        <v>0.9</v>
      </c>
      <c r="D21" s="45">
        <v>0.9</v>
      </c>
      <c r="E21" s="45">
        <v>0.1</v>
      </c>
      <c r="F21" s="45">
        <v>0.9</v>
      </c>
      <c r="G21" s="45">
        <v>0.1</v>
      </c>
      <c r="H21" s="11">
        <v>0.1</v>
      </c>
    </row>
    <row r="22" spans="1:8" ht="16" x14ac:dyDescent="0.2">
      <c r="A22" s="53"/>
      <c r="B22" s="45" t="s">
        <v>4</v>
      </c>
      <c r="C22" s="45">
        <v>399</v>
      </c>
      <c r="D22" s="22">
        <v>399</v>
      </c>
      <c r="E22" s="45">
        <v>399</v>
      </c>
      <c r="F22" s="45">
        <v>299</v>
      </c>
      <c r="G22" s="45">
        <v>499</v>
      </c>
      <c r="H22" s="11">
        <v>499</v>
      </c>
    </row>
    <row r="23" spans="1:8" x14ac:dyDescent="0.2">
      <c r="A23" s="53"/>
      <c r="B23" s="45" t="s">
        <v>5</v>
      </c>
      <c r="C23" s="27">
        <v>0.51490000000000002</v>
      </c>
      <c r="D23" s="27">
        <v>0.53810000000000002</v>
      </c>
      <c r="E23" s="27">
        <v>0.53310000000000002</v>
      </c>
      <c r="F23" s="7">
        <v>0.505</v>
      </c>
      <c r="G23" s="7">
        <v>0.53969999999999996</v>
      </c>
      <c r="H23" s="47">
        <v>0.5232</v>
      </c>
    </row>
    <row r="24" spans="1:8" x14ac:dyDescent="0.2">
      <c r="A24" s="53"/>
      <c r="B24" s="45" t="s">
        <v>41</v>
      </c>
      <c r="C24" s="27">
        <f t="shared" ref="C24:H24" si="7">C23-C3</f>
        <v>1.319999999999999E-2</v>
      </c>
      <c r="D24" s="27">
        <f t="shared" si="7"/>
        <v>-3.2999999999999696E-3</v>
      </c>
      <c r="E24" s="27">
        <f t="shared" si="7"/>
        <v>6.7900000000000016E-2</v>
      </c>
      <c r="F24" s="27">
        <f t="shared" si="7"/>
        <v>1.9900000000000029E-2</v>
      </c>
      <c r="G24" s="27">
        <f t="shared" si="7"/>
        <v>4.7999999999999932E-2</v>
      </c>
      <c r="H24" s="47">
        <f t="shared" si="7"/>
        <v>1.3299999999999979E-2</v>
      </c>
    </row>
    <row r="25" spans="1:8" x14ac:dyDescent="0.2">
      <c r="A25" s="54"/>
      <c r="B25" s="4" t="s">
        <v>7</v>
      </c>
      <c r="C25" s="29">
        <f t="shared" ref="C25:H25" si="8">1-C22/C2</f>
        <v>0.96003605769230771</v>
      </c>
      <c r="D25" s="29">
        <f t="shared" si="8"/>
        <v>0.96003605769230771</v>
      </c>
      <c r="E25" s="29">
        <f t="shared" si="8"/>
        <v>0.96003605769230771</v>
      </c>
      <c r="F25" s="29">
        <f t="shared" si="8"/>
        <v>0.97005208333333337</v>
      </c>
      <c r="G25" s="29">
        <f t="shared" si="8"/>
        <v>0.95002003205128205</v>
      </c>
      <c r="H25" s="39">
        <f t="shared" si="8"/>
        <v>0.95002003205128205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A794-F81B-A94A-B246-9FC1326ED183}">
  <dimension ref="A1:N141"/>
  <sheetViews>
    <sheetView tabSelected="1" topLeftCell="A101" workbookViewId="0">
      <selection activeCell="N134" sqref="N134"/>
    </sheetView>
  </sheetViews>
  <sheetFormatPr baseColWidth="10" defaultColWidth="11.5" defaultRowHeight="15" x14ac:dyDescent="0.2"/>
  <cols>
    <col min="4" max="4" width="17.83203125" customWidth="1"/>
    <col min="9" max="9" width="19.6640625" customWidth="1"/>
    <col min="14" max="14" width="15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x14ac:dyDescent="0.2">
      <c r="A2" s="1">
        <v>0</v>
      </c>
      <c r="B2" s="57">
        <v>0.89589041095890398</v>
      </c>
      <c r="C2" s="57">
        <v>0.88835616438356102</v>
      </c>
      <c r="D2" s="56" t="s">
        <v>16</v>
      </c>
      <c r="F2" s="1">
        <v>0</v>
      </c>
      <c r="G2" s="57">
        <v>0.83698630136986296</v>
      </c>
      <c r="H2" s="57">
        <v>0.83698630136986296</v>
      </c>
      <c r="I2" s="56" t="s">
        <v>17</v>
      </c>
      <c r="K2" s="1">
        <v>0</v>
      </c>
      <c r="L2" s="57">
        <v>0.88424657534246498</v>
      </c>
      <c r="M2" s="57">
        <v>0.908904109589041</v>
      </c>
      <c r="N2" s="56" t="s">
        <v>19</v>
      </c>
    </row>
    <row r="3" spans="1:14" x14ac:dyDescent="0.2">
      <c r="A3" s="1">
        <v>1</v>
      </c>
      <c r="B3" s="57">
        <v>0.87328767123287598</v>
      </c>
      <c r="C3" s="57">
        <v>0.87602739726027401</v>
      </c>
      <c r="D3" s="56"/>
      <c r="F3" s="1">
        <v>1</v>
      </c>
      <c r="G3" s="57">
        <v>0.93561643835616404</v>
      </c>
      <c r="H3" s="57">
        <v>0.93356164383561602</v>
      </c>
      <c r="I3" s="56"/>
      <c r="K3" s="1">
        <v>1</v>
      </c>
      <c r="L3" s="57">
        <v>0.89863013698630101</v>
      </c>
      <c r="M3" s="57">
        <v>0.89931506849315002</v>
      </c>
      <c r="N3" s="56"/>
    </row>
    <row r="4" spans="1:14" x14ac:dyDescent="0.2">
      <c r="A4" s="1">
        <v>2</v>
      </c>
      <c r="B4" s="57">
        <v>0.88698630136986301</v>
      </c>
      <c r="C4" s="57">
        <v>0.86643835616438303</v>
      </c>
      <c r="D4" s="56"/>
      <c r="F4" s="1">
        <v>2</v>
      </c>
      <c r="G4" s="57">
        <v>0.98424657534246496</v>
      </c>
      <c r="H4" s="57">
        <v>0.98013698630136903</v>
      </c>
      <c r="I4" s="56"/>
      <c r="K4" s="1">
        <v>2</v>
      </c>
      <c r="L4" s="57">
        <v>0.90410958904109495</v>
      </c>
      <c r="M4" s="57">
        <v>0.90410958904109495</v>
      </c>
      <c r="N4" s="56"/>
    </row>
    <row r="5" spans="1:14" x14ac:dyDescent="0.2">
      <c r="A5" s="1">
        <v>3</v>
      </c>
      <c r="B5" s="57">
        <v>0.95068493150684896</v>
      </c>
      <c r="C5" s="57">
        <v>0.93424657534246502</v>
      </c>
      <c r="D5" s="56"/>
      <c r="F5" s="1">
        <v>3</v>
      </c>
      <c r="G5" s="57">
        <v>0.90068493150684903</v>
      </c>
      <c r="H5" s="57">
        <v>0.97876712328767101</v>
      </c>
      <c r="I5" s="56"/>
      <c r="K5" s="1">
        <v>3</v>
      </c>
      <c r="L5" s="57">
        <v>0.91369863013698605</v>
      </c>
      <c r="M5" s="57">
        <v>0.90547945205479397</v>
      </c>
      <c r="N5" s="56"/>
    </row>
    <row r="6" spans="1:14" x14ac:dyDescent="0.2">
      <c r="A6" s="1">
        <v>4</v>
      </c>
      <c r="B6" s="57">
        <v>0.95205479452054798</v>
      </c>
      <c r="C6" s="57">
        <v>0.96506849315068399</v>
      </c>
      <c r="D6" s="56"/>
      <c r="F6" s="1">
        <v>4</v>
      </c>
      <c r="G6" s="57">
        <v>0.96095890410958895</v>
      </c>
      <c r="H6" s="57">
        <v>0.98493150684931496</v>
      </c>
      <c r="I6" s="56"/>
      <c r="K6" s="1">
        <v>4</v>
      </c>
      <c r="L6" s="57">
        <v>0.93013698630136898</v>
      </c>
      <c r="M6" s="57">
        <v>0.90547945205479397</v>
      </c>
      <c r="N6" s="56"/>
    </row>
    <row r="7" spans="1:14" x14ac:dyDescent="0.2">
      <c r="A7" s="1">
        <v>5</v>
      </c>
      <c r="B7" s="57">
        <v>0.95616438356164302</v>
      </c>
      <c r="C7" s="57">
        <v>0.96095890410958895</v>
      </c>
      <c r="D7" s="56"/>
      <c r="F7" s="1">
        <v>5</v>
      </c>
      <c r="G7" s="57">
        <v>0.95958904109589005</v>
      </c>
      <c r="H7" s="57">
        <v>0.98630136986301298</v>
      </c>
      <c r="I7" s="56"/>
      <c r="K7" s="1">
        <v>5</v>
      </c>
      <c r="L7" s="57">
        <v>0.92739726027397196</v>
      </c>
      <c r="M7" s="57">
        <v>0.90342465753424595</v>
      </c>
      <c r="N7" s="56"/>
    </row>
    <row r="8" spans="1:14" x14ac:dyDescent="0.2">
      <c r="A8" s="1">
        <v>6</v>
      </c>
      <c r="B8" s="57">
        <v>0.965753424657534</v>
      </c>
      <c r="C8" s="57">
        <v>0.95958904109589005</v>
      </c>
      <c r="D8" s="56"/>
      <c r="F8" s="1">
        <v>6</v>
      </c>
      <c r="G8" s="57">
        <v>0.95068493150684896</v>
      </c>
      <c r="H8" s="57">
        <v>0.98356164383561595</v>
      </c>
      <c r="I8" s="56"/>
      <c r="K8" s="1">
        <v>6</v>
      </c>
      <c r="L8" s="57">
        <v>0.91164383561643803</v>
      </c>
      <c r="M8" s="57">
        <v>0.90684931506849298</v>
      </c>
      <c r="N8" s="56"/>
    </row>
    <row r="9" spans="1:14" x14ac:dyDescent="0.2">
      <c r="A9" s="1">
        <v>7</v>
      </c>
      <c r="B9" s="57">
        <v>0.965753424657534</v>
      </c>
      <c r="C9" s="57">
        <v>0.97671232876712299</v>
      </c>
      <c r="D9" s="56"/>
      <c r="F9" s="1">
        <v>7</v>
      </c>
      <c r="G9" s="57">
        <v>0.94863013698630105</v>
      </c>
      <c r="H9" s="57">
        <v>0.98561643835616397</v>
      </c>
      <c r="I9" s="56"/>
      <c r="K9" s="1"/>
      <c r="L9" s="20"/>
      <c r="M9" s="20"/>
      <c r="N9" s="19"/>
    </row>
    <row r="10" spans="1:14" x14ac:dyDescent="0.2">
      <c r="A10" s="1">
        <v>8</v>
      </c>
      <c r="B10" s="57">
        <v>0.96712328767123201</v>
      </c>
      <c r="C10" s="57">
        <v>0.96506849315068399</v>
      </c>
      <c r="D10" s="56"/>
      <c r="F10" s="1">
        <v>8</v>
      </c>
      <c r="G10" s="57">
        <v>0.92465753424657504</v>
      </c>
      <c r="H10" s="57">
        <v>0.98424657534246496</v>
      </c>
      <c r="I10" s="56"/>
      <c r="K10" s="1"/>
      <c r="L10" s="20"/>
      <c r="M10" s="20"/>
      <c r="N10" s="19"/>
    </row>
    <row r="11" spans="1:14" x14ac:dyDescent="0.2">
      <c r="A11" s="1">
        <v>9</v>
      </c>
      <c r="B11" s="57">
        <v>0.96643835616438301</v>
      </c>
      <c r="C11" s="57">
        <v>0.97397260273972597</v>
      </c>
      <c r="D11" s="56"/>
      <c r="F11" s="1">
        <v>9</v>
      </c>
      <c r="G11" s="57">
        <v>0.943150684931506</v>
      </c>
      <c r="H11" s="57">
        <v>0.98013698630136903</v>
      </c>
      <c r="I11" s="56"/>
      <c r="K11" s="1"/>
      <c r="L11" s="20"/>
      <c r="M11" s="20"/>
      <c r="N11" s="19"/>
    </row>
    <row r="12" spans="1:14" x14ac:dyDescent="0.2">
      <c r="A12" s="1">
        <v>10</v>
      </c>
      <c r="B12" s="57">
        <v>0.96232876712328697</v>
      </c>
      <c r="C12" s="57">
        <v>0.96849315068493103</v>
      </c>
      <c r="D12" s="56"/>
      <c r="F12" s="1">
        <v>10</v>
      </c>
      <c r="G12" s="57">
        <v>0.94246575342465699</v>
      </c>
      <c r="H12" s="57">
        <v>0.96027397260273895</v>
      </c>
      <c r="I12" s="56"/>
      <c r="K12" s="1"/>
      <c r="L12" s="20"/>
      <c r="M12" s="20"/>
      <c r="N12" s="19"/>
    </row>
    <row r="13" spans="1:14" x14ac:dyDescent="0.2">
      <c r="A13" s="1">
        <v>11</v>
      </c>
      <c r="B13" s="57">
        <v>0.96301369863013697</v>
      </c>
      <c r="C13" s="57">
        <v>0.96849315068493103</v>
      </c>
      <c r="D13" s="56"/>
      <c r="F13" s="1">
        <v>11</v>
      </c>
      <c r="G13" s="57">
        <v>0.94383561643835601</v>
      </c>
      <c r="H13" s="57">
        <v>0.94931506849314995</v>
      </c>
      <c r="I13" s="56"/>
      <c r="K13" s="1"/>
      <c r="L13" s="20"/>
      <c r="M13" s="20"/>
      <c r="N13" s="19"/>
    </row>
    <row r="14" spans="1:14" x14ac:dyDescent="0.2">
      <c r="A14" s="1">
        <v>12</v>
      </c>
      <c r="B14" s="57">
        <v>0.954794520547945</v>
      </c>
      <c r="C14" s="57">
        <v>0.96986301369863004</v>
      </c>
      <c r="D14" s="56"/>
      <c r="F14" s="1">
        <v>12</v>
      </c>
      <c r="G14" s="57">
        <v>0.94178082191780799</v>
      </c>
      <c r="H14" s="57">
        <v>0.95068493150684896</v>
      </c>
      <c r="I14" s="56"/>
      <c r="K14" s="1"/>
      <c r="L14" s="20"/>
      <c r="M14" s="20"/>
      <c r="N14" s="19"/>
    </row>
    <row r="33" spans="1:14" x14ac:dyDescent="0.2">
      <c r="A33" s="1" t="s">
        <v>33</v>
      </c>
      <c r="B33" s="1" t="s">
        <v>31</v>
      </c>
      <c r="C33" s="1" t="s">
        <v>32</v>
      </c>
      <c r="F33" s="1" t="s">
        <v>33</v>
      </c>
      <c r="G33" s="1" t="s">
        <v>31</v>
      </c>
      <c r="H33" s="1" t="s">
        <v>32</v>
      </c>
      <c r="K33" s="1" t="s">
        <v>33</v>
      </c>
      <c r="L33" s="1" t="s">
        <v>31</v>
      </c>
      <c r="M33" s="1" t="s">
        <v>32</v>
      </c>
    </row>
    <row r="34" spans="1:14" x14ac:dyDescent="0.2">
      <c r="A34" s="1">
        <v>0</v>
      </c>
      <c r="B34" s="57">
        <v>0.87945205479452004</v>
      </c>
      <c r="C34" s="57">
        <v>0.90068493150684903</v>
      </c>
      <c r="D34" s="56" t="s">
        <v>20</v>
      </c>
      <c r="F34" s="1">
        <v>0</v>
      </c>
      <c r="G34" s="57">
        <v>0.85068493150684898</v>
      </c>
      <c r="H34" s="57">
        <v>0.90479452054794496</v>
      </c>
      <c r="I34" s="56" t="s">
        <v>21</v>
      </c>
      <c r="K34" s="1">
        <v>0</v>
      </c>
      <c r="L34" s="57">
        <v>0.96506849315068399</v>
      </c>
      <c r="M34" s="57">
        <v>0.97123287671232805</v>
      </c>
      <c r="N34" s="56" t="s">
        <v>22</v>
      </c>
    </row>
    <row r="35" spans="1:14" x14ac:dyDescent="0.2">
      <c r="A35" s="1">
        <v>1</v>
      </c>
      <c r="B35" s="57">
        <v>0.89863013698630101</v>
      </c>
      <c r="C35" s="57">
        <v>0.90547945205479397</v>
      </c>
      <c r="D35" s="56"/>
      <c r="F35" s="1">
        <v>1</v>
      </c>
      <c r="G35" s="57">
        <v>0.81986301369863002</v>
      </c>
      <c r="H35" s="57">
        <v>0.90410958904109495</v>
      </c>
      <c r="I35" s="56"/>
      <c r="K35" s="1">
        <v>1</v>
      </c>
      <c r="L35" s="57">
        <v>0.92739726027397196</v>
      </c>
      <c r="M35" s="57">
        <v>0.98287671232876705</v>
      </c>
      <c r="N35" s="56"/>
    </row>
    <row r="36" spans="1:14" x14ac:dyDescent="0.2">
      <c r="A36" s="1">
        <v>2</v>
      </c>
      <c r="B36" s="57">
        <v>0.90342465753424595</v>
      </c>
      <c r="C36" s="57">
        <v>0.89383561643835596</v>
      </c>
      <c r="D36" s="56"/>
      <c r="F36" s="1">
        <v>2</v>
      </c>
      <c r="G36" s="57">
        <v>0.90753424657534199</v>
      </c>
      <c r="H36" s="57">
        <v>0.90479452054794496</v>
      </c>
      <c r="I36" s="56"/>
      <c r="K36" s="1">
        <v>2</v>
      </c>
      <c r="L36" s="57">
        <v>0.91232876712328703</v>
      </c>
      <c r="M36" s="57">
        <v>0.977397260273972</v>
      </c>
      <c r="N36" s="56"/>
    </row>
    <row r="37" spans="1:14" x14ac:dyDescent="0.2">
      <c r="A37" s="1">
        <v>3</v>
      </c>
      <c r="B37" s="57">
        <v>0.90068493150684903</v>
      </c>
      <c r="C37" s="57">
        <v>0.90547945205479397</v>
      </c>
      <c r="D37" s="56"/>
      <c r="F37" s="1">
        <v>3</v>
      </c>
      <c r="G37" s="57">
        <v>0.90958904109589001</v>
      </c>
      <c r="H37" s="57">
        <v>0.89931506849315002</v>
      </c>
      <c r="I37" s="56"/>
      <c r="K37" s="1">
        <v>3</v>
      </c>
      <c r="L37" s="57">
        <v>0.91164383561643803</v>
      </c>
      <c r="M37" s="57">
        <v>0.96986301369863004</v>
      </c>
      <c r="N37" s="56"/>
    </row>
    <row r="38" spans="1:14" x14ac:dyDescent="0.2">
      <c r="A38" s="1">
        <v>4</v>
      </c>
      <c r="B38" s="57">
        <v>0.908904109589041</v>
      </c>
      <c r="C38" s="57">
        <v>0.90547945205479397</v>
      </c>
      <c r="D38" s="56"/>
      <c r="F38" s="1">
        <v>4</v>
      </c>
      <c r="G38" s="57">
        <v>0.91506849315068495</v>
      </c>
      <c r="H38" s="57">
        <v>0.89383561643835596</v>
      </c>
      <c r="I38" s="56"/>
      <c r="K38" s="1">
        <v>4</v>
      </c>
      <c r="L38" s="57">
        <v>0.95684931506849302</v>
      </c>
      <c r="M38" s="57">
        <v>0.96986301369863004</v>
      </c>
      <c r="N38" s="56"/>
    </row>
    <row r="39" spans="1:14" x14ac:dyDescent="0.2">
      <c r="A39" s="1">
        <v>5</v>
      </c>
      <c r="B39" s="57">
        <v>0.90479452054794496</v>
      </c>
      <c r="C39" s="57">
        <v>0.89452054794520497</v>
      </c>
      <c r="D39" s="56"/>
      <c r="F39" s="1">
        <v>5</v>
      </c>
      <c r="G39" s="57">
        <v>0.91438356164383505</v>
      </c>
      <c r="H39" s="57">
        <v>0.89041095890410904</v>
      </c>
      <c r="I39" s="56"/>
      <c r="K39" s="1">
        <v>5</v>
      </c>
      <c r="L39" s="57">
        <v>0.95136986301369797</v>
      </c>
      <c r="M39" s="57">
        <v>0.97123287671232805</v>
      </c>
      <c r="N39" s="56"/>
    </row>
    <row r="40" spans="1:14" x14ac:dyDescent="0.2">
      <c r="A40" s="1">
        <v>6</v>
      </c>
      <c r="B40" s="57">
        <v>0.90547945205479397</v>
      </c>
      <c r="C40" s="57">
        <v>0.88972602739726003</v>
      </c>
      <c r="D40" s="56"/>
      <c r="F40" s="1">
        <v>6</v>
      </c>
      <c r="G40" s="57">
        <v>0.91027397260273901</v>
      </c>
      <c r="H40" s="57">
        <v>0.897945205479452</v>
      </c>
      <c r="I40" s="56"/>
      <c r="K40" s="1">
        <v>6</v>
      </c>
      <c r="L40" s="57">
        <v>0.96369863013698598</v>
      </c>
      <c r="M40" s="57">
        <v>0.97054794520547905</v>
      </c>
      <c r="N40" s="56"/>
    </row>
    <row r="41" spans="1:14" x14ac:dyDescent="0.2">
      <c r="A41" s="1">
        <v>7</v>
      </c>
      <c r="B41" s="57">
        <v>0.90479452054794496</v>
      </c>
      <c r="C41" s="57">
        <v>0.9</v>
      </c>
      <c r="D41" s="56"/>
      <c r="F41" s="1">
        <v>7</v>
      </c>
      <c r="G41" s="57">
        <v>0.91506849315068495</v>
      </c>
      <c r="H41" s="57">
        <v>0.88904109589041003</v>
      </c>
      <c r="I41" s="56"/>
      <c r="K41" s="1">
        <v>7</v>
      </c>
      <c r="L41" s="57">
        <v>0.96232876712328697</v>
      </c>
      <c r="M41" s="57">
        <v>0.96917808219178003</v>
      </c>
      <c r="N41" s="56"/>
    </row>
    <row r="42" spans="1:14" x14ac:dyDescent="0.2">
      <c r="A42" s="1">
        <v>8</v>
      </c>
      <c r="B42" s="57">
        <v>0.90547945205479397</v>
      </c>
      <c r="C42" s="57">
        <v>0.89246575342465695</v>
      </c>
      <c r="D42" s="56"/>
      <c r="F42" s="1">
        <v>8</v>
      </c>
      <c r="G42" s="57">
        <v>0.91369863013698605</v>
      </c>
      <c r="H42" s="57">
        <v>0.86438356164383501</v>
      </c>
      <c r="I42" s="56"/>
      <c r="K42" s="1">
        <v>8</v>
      </c>
      <c r="L42" s="57">
        <v>0.96369863013698598</v>
      </c>
      <c r="M42" s="57">
        <v>0.97397260273972597</v>
      </c>
      <c r="N42" s="56"/>
    </row>
    <row r="43" spans="1:14" x14ac:dyDescent="0.2">
      <c r="A43" s="1">
        <v>9</v>
      </c>
      <c r="B43" s="57">
        <v>0.91369863013698605</v>
      </c>
      <c r="C43" s="57">
        <v>0.89246575342465695</v>
      </c>
      <c r="D43" s="56"/>
      <c r="F43" s="1">
        <v>9</v>
      </c>
      <c r="G43" s="57">
        <v>0.91575342465753395</v>
      </c>
      <c r="H43" s="57">
        <v>0.897260273972602</v>
      </c>
      <c r="I43" s="56"/>
      <c r="K43" s="1">
        <v>9</v>
      </c>
      <c r="L43" s="57">
        <v>0.97671232876712299</v>
      </c>
      <c r="M43" s="57">
        <v>0.98424657534246496</v>
      </c>
      <c r="N43" s="56"/>
    </row>
    <row r="44" spans="1:14" x14ac:dyDescent="0.2">
      <c r="A44" s="1">
        <v>10</v>
      </c>
      <c r="B44" s="57">
        <v>0.91849315068493098</v>
      </c>
      <c r="C44" s="57">
        <v>0.90068493150684903</v>
      </c>
      <c r="D44" s="56"/>
      <c r="F44" s="1">
        <v>10</v>
      </c>
      <c r="G44" s="57">
        <v>0.91643835616438296</v>
      </c>
      <c r="H44" s="57">
        <v>0.87876712328767104</v>
      </c>
      <c r="I44" s="56"/>
      <c r="K44" s="1">
        <v>10</v>
      </c>
      <c r="L44" s="57">
        <v>0.97602739726027399</v>
      </c>
      <c r="M44" s="57">
        <v>0.92191780821917801</v>
      </c>
      <c r="N44" s="56"/>
    </row>
    <row r="45" spans="1:14" x14ac:dyDescent="0.2">
      <c r="A45" s="1">
        <v>11</v>
      </c>
      <c r="B45" s="57">
        <v>0.91301369863013704</v>
      </c>
      <c r="C45" s="57">
        <v>0.91027397260273901</v>
      </c>
      <c r="D45" s="56"/>
      <c r="F45" s="1">
        <v>11</v>
      </c>
      <c r="G45" s="57">
        <v>0.91712328767123197</v>
      </c>
      <c r="H45" s="57">
        <v>0.88287671232876697</v>
      </c>
      <c r="I45" s="56"/>
      <c r="K45" s="1">
        <v>11</v>
      </c>
      <c r="L45" s="57">
        <v>0.99178082191780803</v>
      </c>
      <c r="M45" s="57">
        <v>0.94794520547945205</v>
      </c>
      <c r="N45" s="56"/>
    </row>
    <row r="46" spans="1:14" x14ac:dyDescent="0.2">
      <c r="A46" s="1">
        <v>12</v>
      </c>
      <c r="B46" s="57">
        <v>0.91506849315068495</v>
      </c>
      <c r="C46" s="57">
        <v>0.9</v>
      </c>
      <c r="D46" s="56"/>
      <c r="F46" s="1">
        <v>12</v>
      </c>
      <c r="G46" s="57">
        <v>0.91849315068493098</v>
      </c>
      <c r="H46" s="57">
        <v>0.89178082191780805</v>
      </c>
      <c r="I46" s="56"/>
      <c r="K46" s="1">
        <v>12</v>
      </c>
      <c r="L46" s="57">
        <v>0.99383561643835605</v>
      </c>
      <c r="M46" s="57">
        <v>0.95684931506849302</v>
      </c>
      <c r="N46" s="56"/>
    </row>
    <row r="66" spans="1:14" x14ac:dyDescent="0.2">
      <c r="A66" s="1" t="s">
        <v>33</v>
      </c>
      <c r="B66" s="1" t="s">
        <v>31</v>
      </c>
      <c r="C66" s="1" t="s">
        <v>32</v>
      </c>
      <c r="F66" s="1" t="s">
        <v>33</v>
      </c>
      <c r="G66" s="1" t="s">
        <v>31</v>
      </c>
      <c r="H66" s="1" t="s">
        <v>32</v>
      </c>
      <c r="K66" s="1" t="s">
        <v>33</v>
      </c>
      <c r="L66" s="1" t="s">
        <v>31</v>
      </c>
      <c r="M66" s="1" t="s">
        <v>32</v>
      </c>
    </row>
    <row r="67" spans="1:14" x14ac:dyDescent="0.2">
      <c r="A67" s="1">
        <v>0</v>
      </c>
      <c r="B67" s="57">
        <v>0.81643835616438298</v>
      </c>
      <c r="C67" s="57">
        <v>0.817808219178082</v>
      </c>
      <c r="D67" s="56" t="s">
        <v>23</v>
      </c>
      <c r="F67" s="1">
        <v>0</v>
      </c>
      <c r="G67" s="57">
        <v>0.87123287671232796</v>
      </c>
      <c r="H67" s="57">
        <v>0.83219178082191703</v>
      </c>
      <c r="I67" s="56" t="s">
        <v>24</v>
      </c>
      <c r="K67" s="1">
        <v>0</v>
      </c>
      <c r="L67" s="57">
        <v>0.85958904109588996</v>
      </c>
      <c r="M67" s="57">
        <v>0.86164383561643798</v>
      </c>
      <c r="N67" s="56" t="s">
        <v>25</v>
      </c>
    </row>
    <row r="68" spans="1:14" x14ac:dyDescent="0.2">
      <c r="A68" s="1">
        <v>1</v>
      </c>
      <c r="B68" s="57">
        <v>0.89246575342465695</v>
      </c>
      <c r="C68" s="57">
        <v>0.89931506849315002</v>
      </c>
      <c r="D68" s="56"/>
      <c r="F68" s="1">
        <v>1</v>
      </c>
      <c r="G68" s="57">
        <v>0.9</v>
      </c>
      <c r="H68" s="57">
        <v>0.90273972602739705</v>
      </c>
      <c r="I68" s="56"/>
      <c r="K68" s="1">
        <v>1</v>
      </c>
      <c r="L68" s="57">
        <v>0.89863013698630101</v>
      </c>
      <c r="M68" s="57">
        <v>0.87671232876712302</v>
      </c>
      <c r="N68" s="56"/>
    </row>
    <row r="69" spans="1:14" x14ac:dyDescent="0.2">
      <c r="A69" s="1">
        <v>2</v>
      </c>
      <c r="B69" s="57">
        <v>0.91643835616438296</v>
      </c>
      <c r="C69" s="57">
        <v>0.92671232876712295</v>
      </c>
      <c r="D69" s="56"/>
      <c r="F69" s="1">
        <v>2</v>
      </c>
      <c r="G69" s="57">
        <v>0.90136986301369804</v>
      </c>
      <c r="H69" s="57">
        <v>0.90684931506849298</v>
      </c>
      <c r="I69" s="56"/>
      <c r="K69" s="1">
        <v>2</v>
      </c>
      <c r="L69" s="57">
        <v>0.96027397260273895</v>
      </c>
      <c r="M69" s="57">
        <v>0.92739726027397196</v>
      </c>
      <c r="N69" s="56"/>
    </row>
    <row r="70" spans="1:14" x14ac:dyDescent="0.2">
      <c r="A70" s="1">
        <v>3</v>
      </c>
      <c r="B70" s="57">
        <v>0.93082191780821899</v>
      </c>
      <c r="C70" s="57">
        <v>0.93287671232876701</v>
      </c>
      <c r="D70" s="56"/>
      <c r="F70" s="1">
        <v>3</v>
      </c>
      <c r="G70" s="57">
        <v>0.98082191780821903</v>
      </c>
      <c r="H70" s="57">
        <v>0.943150684931506</v>
      </c>
      <c r="I70" s="56"/>
      <c r="K70" s="1">
        <v>3</v>
      </c>
      <c r="L70" s="57">
        <v>0.954109589041095</v>
      </c>
      <c r="M70" s="57">
        <v>0.97054794520547905</v>
      </c>
      <c r="N70" s="56"/>
    </row>
    <row r="71" spans="1:14" x14ac:dyDescent="0.2">
      <c r="A71" s="1">
        <v>4</v>
      </c>
      <c r="B71" s="57">
        <v>0.90684931506849298</v>
      </c>
      <c r="C71" s="57">
        <v>0.91301369863013704</v>
      </c>
      <c r="D71" s="56"/>
      <c r="F71" s="1">
        <v>4</v>
      </c>
      <c r="G71" s="57">
        <v>0.96917808219178003</v>
      </c>
      <c r="H71" s="57">
        <v>0.95753424657534203</v>
      </c>
      <c r="I71" s="56"/>
      <c r="K71" s="1">
        <v>4</v>
      </c>
      <c r="L71" s="57">
        <v>0.96095890410958895</v>
      </c>
      <c r="M71" s="57">
        <v>0.98767123287671199</v>
      </c>
      <c r="N71" s="56"/>
    </row>
    <row r="72" spans="1:14" x14ac:dyDescent="0.2">
      <c r="A72" s="1">
        <v>5</v>
      </c>
      <c r="B72" s="57">
        <v>0.95821917808219104</v>
      </c>
      <c r="C72" s="57">
        <v>0.83767123287671197</v>
      </c>
      <c r="D72" s="56"/>
      <c r="F72" s="1">
        <v>5</v>
      </c>
      <c r="G72" s="57">
        <v>0.98219178082191705</v>
      </c>
      <c r="H72" s="57">
        <v>0.91986301369862999</v>
      </c>
      <c r="I72" s="56"/>
      <c r="K72" s="1">
        <v>5</v>
      </c>
      <c r="L72" s="57">
        <v>0.96917808219178003</v>
      </c>
      <c r="M72" s="57">
        <v>0.98972602739726001</v>
      </c>
      <c r="N72" s="56"/>
    </row>
    <row r="73" spans="1:14" x14ac:dyDescent="0.2">
      <c r="A73" s="1">
        <v>6</v>
      </c>
      <c r="B73" s="57">
        <v>0.954109589041095</v>
      </c>
      <c r="C73" s="57">
        <v>0.85547945205479403</v>
      </c>
      <c r="D73" s="56"/>
      <c r="F73" s="1">
        <v>6</v>
      </c>
      <c r="G73" s="57">
        <v>0.98287671232876705</v>
      </c>
      <c r="H73" s="57">
        <v>0.97191780821917795</v>
      </c>
      <c r="I73" s="56"/>
      <c r="K73" s="1">
        <v>6</v>
      </c>
      <c r="L73" s="57">
        <v>0.97260273972602695</v>
      </c>
      <c r="M73" s="57">
        <v>0.989041095890411</v>
      </c>
      <c r="N73" s="56"/>
    </row>
    <row r="74" spans="1:14" x14ac:dyDescent="0.2">
      <c r="A74" s="1">
        <v>7</v>
      </c>
      <c r="B74" s="57">
        <v>0.96095890410958895</v>
      </c>
      <c r="C74" s="57">
        <v>0.93561643835616404</v>
      </c>
      <c r="D74" s="56"/>
      <c r="F74" s="1">
        <v>7</v>
      </c>
      <c r="G74" s="57">
        <v>0.97876712328767101</v>
      </c>
      <c r="H74" s="57">
        <v>0.96438356164383499</v>
      </c>
      <c r="I74" s="56"/>
      <c r="K74" s="1">
        <v>7</v>
      </c>
      <c r="L74" s="57">
        <v>0.97397260273972597</v>
      </c>
      <c r="M74" s="57">
        <v>0.98972602739726001</v>
      </c>
      <c r="N74" s="56"/>
    </row>
    <row r="75" spans="1:14" x14ac:dyDescent="0.2">
      <c r="A75" s="1">
        <v>8</v>
      </c>
      <c r="B75" s="57">
        <v>0.97123287671232805</v>
      </c>
      <c r="C75" s="57">
        <v>0.93904109589041096</v>
      </c>
      <c r="D75" s="56"/>
      <c r="F75" s="1">
        <v>8</v>
      </c>
      <c r="G75" s="57">
        <v>0.94452054794520501</v>
      </c>
      <c r="H75" s="57">
        <v>0.89931506849315002</v>
      </c>
      <c r="I75" s="56"/>
      <c r="K75" s="1">
        <v>8</v>
      </c>
      <c r="L75" s="57">
        <v>0.95821917808219104</v>
      </c>
      <c r="M75" s="57">
        <v>0.99041095890410902</v>
      </c>
      <c r="N75" s="56"/>
    </row>
    <row r="76" spans="1:14" x14ac:dyDescent="0.2">
      <c r="A76" s="1">
        <v>9</v>
      </c>
      <c r="B76" s="57">
        <v>0.98356164383561595</v>
      </c>
      <c r="C76" s="57">
        <v>0.841095890410958</v>
      </c>
      <c r="D76" s="56"/>
      <c r="F76" s="1">
        <v>9</v>
      </c>
      <c r="G76" s="57">
        <v>0.98082191780821903</v>
      </c>
      <c r="H76" s="57">
        <v>0.95</v>
      </c>
      <c r="I76" s="56"/>
      <c r="K76" s="1">
        <v>9</v>
      </c>
      <c r="L76" s="57">
        <v>0.95136986301369797</v>
      </c>
      <c r="M76" s="57">
        <v>0.99109589041095802</v>
      </c>
      <c r="N76" s="56"/>
    </row>
    <row r="77" spans="1:14" x14ac:dyDescent="0.2">
      <c r="A77" s="1">
        <v>10</v>
      </c>
      <c r="B77" s="57">
        <v>0.99383561643835605</v>
      </c>
      <c r="C77" s="57">
        <v>0.94726027397260204</v>
      </c>
      <c r="D77" s="56"/>
      <c r="F77" s="1">
        <v>10</v>
      </c>
      <c r="G77" s="57">
        <v>0.97602739726027399</v>
      </c>
      <c r="H77" s="57">
        <v>0.91369863013698605</v>
      </c>
      <c r="I77" s="56"/>
      <c r="K77" s="1">
        <v>10</v>
      </c>
      <c r="L77" s="57">
        <v>0.98013698630136903</v>
      </c>
      <c r="M77" s="57">
        <v>0.99109589041095802</v>
      </c>
      <c r="N77" s="56"/>
    </row>
    <row r="78" spans="1:14" x14ac:dyDescent="0.2">
      <c r="A78" s="1">
        <v>11</v>
      </c>
      <c r="B78" s="57">
        <v>0.99041095890410902</v>
      </c>
      <c r="C78" s="57">
        <v>0.97191780821917795</v>
      </c>
      <c r="D78" s="56"/>
      <c r="F78" s="1">
        <v>11</v>
      </c>
      <c r="G78" s="57">
        <v>0.98356164383561595</v>
      </c>
      <c r="H78" s="57">
        <v>0.95958904109589005</v>
      </c>
      <c r="I78" s="56"/>
      <c r="K78" s="1">
        <v>11</v>
      </c>
      <c r="L78" s="57">
        <v>0.977397260273972</v>
      </c>
      <c r="M78" s="57">
        <v>0.98150684931506804</v>
      </c>
      <c r="N78" s="56"/>
    </row>
    <row r="79" spans="1:14" x14ac:dyDescent="0.2">
      <c r="A79" s="1">
        <v>12</v>
      </c>
      <c r="B79" s="57">
        <v>0.99863013698630099</v>
      </c>
      <c r="C79" s="57">
        <v>0.96643835616438301</v>
      </c>
      <c r="D79" s="56"/>
      <c r="F79" s="1">
        <v>12</v>
      </c>
      <c r="G79" s="57">
        <v>0.977397260273972</v>
      </c>
      <c r="H79" s="57">
        <v>0.977397260273972</v>
      </c>
      <c r="I79" s="56"/>
      <c r="K79" s="1">
        <v>12</v>
      </c>
      <c r="L79" s="57">
        <v>0.96027397260273895</v>
      </c>
      <c r="M79" s="57">
        <v>0.99109589041095802</v>
      </c>
      <c r="N79" s="56"/>
    </row>
    <row r="98" spans="1:14" x14ac:dyDescent="0.2">
      <c r="A98" s="1" t="s">
        <v>33</v>
      </c>
      <c r="B98" s="1" t="s">
        <v>31</v>
      </c>
      <c r="C98" s="1" t="s">
        <v>32</v>
      </c>
      <c r="F98" s="1" t="s">
        <v>33</v>
      </c>
      <c r="G98" s="1" t="s">
        <v>31</v>
      </c>
      <c r="H98" s="1" t="s">
        <v>32</v>
      </c>
      <c r="K98" s="1" t="s">
        <v>33</v>
      </c>
      <c r="L98" s="1" t="s">
        <v>31</v>
      </c>
      <c r="M98" s="1" t="s">
        <v>32</v>
      </c>
    </row>
    <row r="99" spans="1:14" x14ac:dyDescent="0.2">
      <c r="A99" s="1">
        <v>0</v>
      </c>
      <c r="B99" s="57">
        <v>0.88835616438356102</v>
      </c>
      <c r="C99" s="57">
        <v>0.89589041095890398</v>
      </c>
      <c r="D99" s="56" t="s">
        <v>26</v>
      </c>
      <c r="F99" s="1">
        <v>0</v>
      </c>
      <c r="G99" s="57">
        <v>0.8</v>
      </c>
      <c r="H99" s="57">
        <v>0.79863013698630103</v>
      </c>
      <c r="I99" s="56" t="s">
        <v>27</v>
      </c>
      <c r="K99" s="1">
        <v>0</v>
      </c>
      <c r="L99" s="57">
        <v>0.91780821917808197</v>
      </c>
      <c r="M99" s="57">
        <v>0.91643835616438296</v>
      </c>
      <c r="N99" s="56" t="s">
        <v>28</v>
      </c>
    </row>
    <row r="100" spans="1:14" x14ac:dyDescent="0.2">
      <c r="A100" s="1">
        <v>1</v>
      </c>
      <c r="B100" s="57">
        <v>0.89315068493150596</v>
      </c>
      <c r="C100" s="57">
        <v>0.897260273972602</v>
      </c>
      <c r="D100" s="56"/>
      <c r="F100" s="1">
        <v>1</v>
      </c>
      <c r="G100" s="57">
        <v>0.88219178082191696</v>
      </c>
      <c r="H100" s="57">
        <v>0.841095890410958</v>
      </c>
      <c r="I100" s="56"/>
      <c r="K100" s="1">
        <v>1</v>
      </c>
      <c r="L100" s="57">
        <v>0.92945205479451998</v>
      </c>
      <c r="M100" s="57">
        <v>0.96780821917808202</v>
      </c>
      <c r="N100" s="56"/>
    </row>
    <row r="101" spans="1:14" x14ac:dyDescent="0.2">
      <c r="A101" s="1">
        <v>2</v>
      </c>
      <c r="B101" s="57">
        <v>0.89315068493150596</v>
      </c>
      <c r="C101" s="57">
        <v>0.897260273972602</v>
      </c>
      <c r="D101" s="56"/>
      <c r="F101" s="1">
        <v>2</v>
      </c>
      <c r="G101" s="57">
        <v>0.96849315068493103</v>
      </c>
      <c r="H101" s="57">
        <v>0.91986301369862999</v>
      </c>
      <c r="I101" s="56"/>
      <c r="K101" s="1">
        <v>2</v>
      </c>
      <c r="L101" s="57">
        <v>0.93561643835616404</v>
      </c>
      <c r="M101" s="57">
        <v>0.94383561643835601</v>
      </c>
      <c r="N101" s="56"/>
    </row>
    <row r="102" spans="1:14" x14ac:dyDescent="0.2">
      <c r="A102" s="1">
        <v>3</v>
      </c>
      <c r="B102" s="57">
        <v>0.89657534246575299</v>
      </c>
      <c r="C102" s="57">
        <v>0.88835616438356102</v>
      </c>
      <c r="D102" s="56"/>
      <c r="F102" s="1">
        <v>3</v>
      </c>
      <c r="G102" s="57">
        <v>0.989041095890411</v>
      </c>
      <c r="H102" s="57">
        <v>0.96643835616438301</v>
      </c>
      <c r="I102" s="56"/>
      <c r="K102" s="1">
        <v>3</v>
      </c>
      <c r="L102" s="57">
        <v>0.95</v>
      </c>
      <c r="M102" s="57">
        <v>0.97191780821917795</v>
      </c>
      <c r="N102" s="56"/>
    </row>
    <row r="103" spans="1:14" x14ac:dyDescent="0.2">
      <c r="A103" s="1">
        <v>4</v>
      </c>
      <c r="B103" s="57">
        <v>0.89178082191780805</v>
      </c>
      <c r="C103" s="57">
        <v>0.88219178082191696</v>
      </c>
      <c r="D103" s="56"/>
      <c r="F103" s="1">
        <v>4</v>
      </c>
      <c r="G103" s="57">
        <v>0.99041095890410902</v>
      </c>
      <c r="H103" s="57">
        <v>0.98561643835616397</v>
      </c>
      <c r="I103" s="56"/>
      <c r="K103" s="1">
        <v>4</v>
      </c>
      <c r="L103" s="57">
        <v>0.95205479452054798</v>
      </c>
      <c r="M103" s="57">
        <v>0.96643835616438301</v>
      </c>
      <c r="N103" s="56"/>
    </row>
    <row r="104" spans="1:14" x14ac:dyDescent="0.2">
      <c r="A104" s="1">
        <v>5</v>
      </c>
      <c r="B104" s="57">
        <v>0.89109589041095805</v>
      </c>
      <c r="C104" s="57">
        <v>0.88013698630136905</v>
      </c>
      <c r="D104" s="56"/>
      <c r="F104" s="1">
        <v>5</v>
      </c>
      <c r="G104" s="57">
        <v>0.99246575342465704</v>
      </c>
      <c r="H104" s="57">
        <v>0.98698630136986298</v>
      </c>
      <c r="I104" s="56"/>
      <c r="K104" s="1">
        <v>5</v>
      </c>
      <c r="L104" s="57">
        <v>0.95342465753424599</v>
      </c>
      <c r="M104" s="57">
        <v>0.97054794520547905</v>
      </c>
      <c r="N104" s="56"/>
    </row>
    <row r="105" spans="1:14" x14ac:dyDescent="0.2">
      <c r="A105" s="1">
        <v>6</v>
      </c>
      <c r="B105" s="57">
        <v>0.91438356164383505</v>
      </c>
      <c r="C105" s="57">
        <v>0.89863013698630101</v>
      </c>
      <c r="D105" s="56"/>
      <c r="F105" s="1">
        <v>6</v>
      </c>
      <c r="G105" s="57">
        <v>0.98767123287671199</v>
      </c>
      <c r="H105" s="57">
        <v>0.989041095890411</v>
      </c>
      <c r="I105" s="56"/>
      <c r="K105" s="1">
        <v>6</v>
      </c>
      <c r="L105" s="57">
        <v>0.954794520547945</v>
      </c>
      <c r="M105" s="57">
        <v>0.96849315068493103</v>
      </c>
      <c r="N105" s="56"/>
    </row>
    <row r="106" spans="1:14" x14ac:dyDescent="0.2">
      <c r="A106" s="1">
        <v>7</v>
      </c>
      <c r="B106" s="57">
        <v>0.94178082191780799</v>
      </c>
      <c r="C106" s="57">
        <v>0.90821917808219099</v>
      </c>
      <c r="D106" s="56"/>
      <c r="F106" s="1">
        <v>7</v>
      </c>
      <c r="G106" s="57">
        <v>0.99109589041095802</v>
      </c>
      <c r="H106" s="57">
        <v>0.98630136986301298</v>
      </c>
      <c r="I106" s="56"/>
      <c r="K106" s="1">
        <v>7</v>
      </c>
      <c r="L106" s="57">
        <v>0.95068493150684896</v>
      </c>
      <c r="M106" s="57">
        <v>0.97123287671232805</v>
      </c>
      <c r="N106" s="56"/>
    </row>
    <row r="107" spans="1:14" x14ac:dyDescent="0.2">
      <c r="A107" s="1">
        <v>8</v>
      </c>
      <c r="B107" s="57">
        <v>0.93424657534246502</v>
      </c>
      <c r="C107" s="57">
        <v>0.91438356164383505</v>
      </c>
      <c r="D107" s="56"/>
      <c r="F107" s="1">
        <v>8</v>
      </c>
      <c r="G107" s="57">
        <v>0.99178082191780803</v>
      </c>
      <c r="H107" s="57">
        <v>0.989041095890411</v>
      </c>
      <c r="I107" s="56"/>
      <c r="K107" s="1">
        <v>8</v>
      </c>
      <c r="L107" s="57">
        <v>0.77397260273972601</v>
      </c>
      <c r="M107" s="57">
        <v>0.95890410958904104</v>
      </c>
      <c r="N107" s="56"/>
    </row>
    <row r="108" spans="1:14" x14ac:dyDescent="0.2">
      <c r="A108" s="1">
        <v>9</v>
      </c>
      <c r="B108" s="57">
        <v>0.93424657534246502</v>
      </c>
      <c r="C108" s="57">
        <v>0.90068493150684903</v>
      </c>
      <c r="D108" s="56"/>
      <c r="F108" s="1">
        <v>9</v>
      </c>
      <c r="G108" s="57">
        <v>0.99383561643835605</v>
      </c>
      <c r="H108" s="57">
        <v>0.97534246575342398</v>
      </c>
      <c r="I108" s="56"/>
      <c r="K108" s="1">
        <v>9</v>
      </c>
      <c r="L108" s="57">
        <v>0.76986301369862997</v>
      </c>
      <c r="M108" s="57">
        <v>0.96986301369863004</v>
      </c>
      <c r="N108" s="56"/>
    </row>
    <row r="109" spans="1:14" x14ac:dyDescent="0.2">
      <c r="A109" s="1">
        <v>10</v>
      </c>
      <c r="B109" s="57">
        <v>0.92328767123287603</v>
      </c>
      <c r="C109" s="57">
        <v>0.91369863013698605</v>
      </c>
      <c r="D109" s="56"/>
      <c r="F109" s="1">
        <v>10</v>
      </c>
      <c r="G109" s="57">
        <v>0.99041095890410902</v>
      </c>
      <c r="H109" s="57">
        <v>0.98013698630136903</v>
      </c>
      <c r="I109" s="56"/>
      <c r="K109" s="1">
        <v>10</v>
      </c>
      <c r="L109" s="57">
        <v>0.77397260273972601</v>
      </c>
      <c r="M109" s="57">
        <v>0.96849315068493103</v>
      </c>
      <c r="N109" s="56"/>
    </row>
    <row r="110" spans="1:14" x14ac:dyDescent="0.2">
      <c r="A110" s="1">
        <v>11</v>
      </c>
      <c r="B110" s="57">
        <v>0.93013698630136898</v>
      </c>
      <c r="C110" s="57">
        <v>0.90821917808219099</v>
      </c>
      <c r="D110" s="56"/>
      <c r="F110" s="1">
        <v>11</v>
      </c>
      <c r="G110" s="57">
        <v>0.99520547945205395</v>
      </c>
      <c r="H110" s="57">
        <v>0.989041095890411</v>
      </c>
      <c r="I110" s="56"/>
      <c r="K110" s="1">
        <v>11</v>
      </c>
      <c r="L110" s="57">
        <v>0.77534246575342403</v>
      </c>
      <c r="M110" s="57">
        <v>0.96232876712328697</v>
      </c>
      <c r="N110" s="56"/>
    </row>
    <row r="111" spans="1:14" x14ac:dyDescent="0.2">
      <c r="A111" s="1">
        <v>12</v>
      </c>
      <c r="B111" s="57">
        <v>0.94726027397260204</v>
      </c>
      <c r="C111" s="57">
        <v>0.91164383561643803</v>
      </c>
      <c r="D111" s="56"/>
      <c r="F111" s="1">
        <v>12</v>
      </c>
      <c r="G111" s="57">
        <v>0.98150684931506804</v>
      </c>
      <c r="H111" s="57">
        <v>0.92602739726027306</v>
      </c>
      <c r="I111" s="56"/>
      <c r="K111" s="1">
        <v>12</v>
      </c>
      <c r="L111" s="57">
        <v>0.90342465753424595</v>
      </c>
      <c r="M111" s="57">
        <v>0.96986301369863004</v>
      </c>
      <c r="N111" s="56"/>
    </row>
    <row r="128" spans="1:11" ht="16" x14ac:dyDescent="0.25">
      <c r="A128" s="50"/>
      <c r="B128" s="51" t="s">
        <v>45</v>
      </c>
      <c r="C128" s="50" t="s">
        <v>50</v>
      </c>
      <c r="D128" t="s">
        <v>49</v>
      </c>
      <c r="E128" s="30" t="s">
        <v>52</v>
      </c>
      <c r="G128" s="50"/>
      <c r="H128" s="51" t="s">
        <v>45</v>
      </c>
      <c r="I128" s="50" t="s">
        <v>50</v>
      </c>
      <c r="J128" t="s">
        <v>49</v>
      </c>
      <c r="K128" s="30" t="s">
        <v>52</v>
      </c>
    </row>
    <row r="129" spans="1:12" ht="16" x14ac:dyDescent="0.25">
      <c r="A129" s="50">
        <v>0</v>
      </c>
      <c r="B129" s="24"/>
      <c r="C129" s="24"/>
      <c r="D129" s="24"/>
      <c r="E129" s="19"/>
      <c r="F129" s="56" t="s">
        <v>31</v>
      </c>
      <c r="G129" s="50">
        <v>0</v>
      </c>
      <c r="H129" s="24"/>
      <c r="I129" s="24"/>
      <c r="J129" s="24"/>
      <c r="K129" s="19"/>
      <c r="L129" s="56" t="s">
        <v>32</v>
      </c>
    </row>
    <row r="130" spans="1:12" ht="16" x14ac:dyDescent="0.25">
      <c r="A130" s="50">
        <v>1</v>
      </c>
      <c r="B130" s="24"/>
      <c r="C130" s="24"/>
      <c r="D130" s="24"/>
      <c r="E130" s="19"/>
      <c r="F130" s="56"/>
      <c r="G130" s="50">
        <v>1</v>
      </c>
      <c r="H130" s="24"/>
      <c r="I130" s="24"/>
      <c r="J130" s="24"/>
      <c r="K130" s="19"/>
      <c r="L130" s="56"/>
    </row>
    <row r="131" spans="1:12" ht="16" x14ac:dyDescent="0.25">
      <c r="A131" s="50">
        <v>2</v>
      </c>
      <c r="B131" s="24"/>
      <c r="C131" s="24"/>
      <c r="D131" s="24"/>
      <c r="E131" s="19"/>
      <c r="F131" s="56"/>
      <c r="G131" s="50">
        <v>2</v>
      </c>
      <c r="H131" s="24"/>
      <c r="I131" s="24"/>
      <c r="J131" s="24"/>
      <c r="K131" s="19"/>
      <c r="L131" s="56"/>
    </row>
    <row r="132" spans="1:12" ht="16" x14ac:dyDescent="0.25">
      <c r="A132" s="50">
        <v>3</v>
      </c>
      <c r="B132" s="24"/>
      <c r="C132" s="24"/>
      <c r="D132" s="24"/>
      <c r="E132" s="19"/>
      <c r="F132" s="56"/>
      <c r="G132" s="50">
        <v>3</v>
      </c>
      <c r="H132" s="24"/>
      <c r="I132" s="24"/>
      <c r="J132" s="24"/>
      <c r="K132" s="19"/>
      <c r="L132" s="56"/>
    </row>
    <row r="133" spans="1:12" ht="16" x14ac:dyDescent="0.25">
      <c r="A133" s="50">
        <v>4</v>
      </c>
      <c r="B133" s="24"/>
      <c r="C133" s="24"/>
      <c r="D133" s="24"/>
      <c r="E133" s="19"/>
      <c r="F133" s="56"/>
      <c r="G133" s="50">
        <v>4</v>
      </c>
      <c r="H133" s="24"/>
      <c r="I133" s="24"/>
      <c r="J133" s="24"/>
      <c r="K133" s="19"/>
      <c r="L133" s="56"/>
    </row>
    <row r="134" spans="1:12" ht="16" x14ac:dyDescent="0.25">
      <c r="A134" s="50">
        <v>5</v>
      </c>
      <c r="B134" s="24"/>
      <c r="C134" s="24"/>
      <c r="D134" s="24"/>
      <c r="E134" s="19"/>
      <c r="F134" s="56"/>
      <c r="G134" s="50">
        <v>5</v>
      </c>
      <c r="H134" s="24"/>
      <c r="I134" s="24"/>
      <c r="J134" s="24"/>
      <c r="K134" s="19"/>
      <c r="L134" s="56"/>
    </row>
    <row r="135" spans="1:12" ht="16" x14ac:dyDescent="0.25">
      <c r="A135" s="50">
        <v>6</v>
      </c>
      <c r="B135" s="24"/>
      <c r="C135" s="24"/>
      <c r="D135" s="24"/>
      <c r="E135" s="19"/>
      <c r="F135" s="56"/>
      <c r="G135" s="50">
        <v>6</v>
      </c>
      <c r="H135" s="24"/>
      <c r="I135" s="24"/>
      <c r="J135" s="24"/>
      <c r="K135" s="19"/>
      <c r="L135" s="56"/>
    </row>
    <row r="136" spans="1:12" ht="16" x14ac:dyDescent="0.25">
      <c r="A136" s="50">
        <v>7</v>
      </c>
      <c r="B136" s="24"/>
      <c r="C136" s="24"/>
      <c r="D136" s="24"/>
      <c r="E136" s="19"/>
      <c r="F136" s="56"/>
      <c r="G136" s="50">
        <v>7</v>
      </c>
      <c r="H136" s="24"/>
      <c r="I136" s="24"/>
      <c r="J136" s="24"/>
      <c r="K136" s="19"/>
      <c r="L136" s="56"/>
    </row>
    <row r="137" spans="1:12" ht="16" x14ac:dyDescent="0.25">
      <c r="A137" s="50">
        <v>8</v>
      </c>
      <c r="B137" s="24"/>
      <c r="C137" s="24"/>
      <c r="D137" s="24"/>
      <c r="E137" s="19"/>
      <c r="F137" s="56"/>
      <c r="G137" s="50">
        <v>8</v>
      </c>
      <c r="H137" s="24"/>
      <c r="I137" s="24"/>
      <c r="J137" s="24"/>
      <c r="K137" s="19"/>
      <c r="L137" s="56"/>
    </row>
    <row r="138" spans="1:12" ht="16" x14ac:dyDescent="0.25">
      <c r="A138" s="50">
        <v>9</v>
      </c>
      <c r="B138" s="24"/>
      <c r="C138" s="24"/>
      <c r="D138" s="24"/>
      <c r="E138" s="19"/>
      <c r="F138" s="56"/>
      <c r="G138" s="50">
        <v>9</v>
      </c>
      <c r="H138" s="24"/>
      <c r="I138" s="24"/>
      <c r="J138" s="24"/>
      <c r="K138" s="19"/>
      <c r="L138" s="56"/>
    </row>
    <row r="139" spans="1:12" ht="16" x14ac:dyDescent="0.25">
      <c r="A139" s="50">
        <v>10</v>
      </c>
      <c r="B139" s="24"/>
      <c r="C139" s="24"/>
      <c r="D139" s="24"/>
      <c r="E139" s="19"/>
      <c r="F139" s="56"/>
      <c r="G139" s="50">
        <v>10</v>
      </c>
      <c r="H139" s="24"/>
      <c r="I139" s="24"/>
      <c r="J139" s="24"/>
      <c r="K139" s="19"/>
      <c r="L139" s="56"/>
    </row>
    <row r="140" spans="1:12" ht="16" x14ac:dyDescent="0.25">
      <c r="A140" s="50">
        <v>11</v>
      </c>
      <c r="B140" s="24"/>
      <c r="C140" s="24"/>
      <c r="D140" s="24"/>
      <c r="E140" s="19"/>
      <c r="F140" s="56"/>
      <c r="G140" s="50">
        <v>11</v>
      </c>
      <c r="H140" s="24"/>
      <c r="I140" s="24"/>
      <c r="J140" s="24"/>
      <c r="K140" s="19"/>
      <c r="L140" s="56"/>
    </row>
    <row r="141" spans="1:12" ht="16" x14ac:dyDescent="0.25">
      <c r="A141" s="50">
        <v>12</v>
      </c>
      <c r="B141" s="24"/>
      <c r="C141" s="24"/>
      <c r="D141" s="24"/>
      <c r="E141" s="19"/>
      <c r="F141" s="56"/>
      <c r="G141" s="50">
        <v>12</v>
      </c>
      <c r="H141" s="24"/>
      <c r="I141" s="24"/>
      <c r="J141" s="24"/>
      <c r="K141" s="19"/>
      <c r="L141" s="56"/>
    </row>
  </sheetData>
  <mergeCells count="14">
    <mergeCell ref="F129:F141"/>
    <mergeCell ref="L129:L141"/>
    <mergeCell ref="D67:D79"/>
    <mergeCell ref="I67:I79"/>
    <mergeCell ref="N67:N79"/>
    <mergeCell ref="D99:D111"/>
    <mergeCell ref="I99:I111"/>
    <mergeCell ref="N99:N111"/>
    <mergeCell ref="D2:D14"/>
    <mergeCell ref="I2:I14"/>
    <mergeCell ref="N2:N8"/>
    <mergeCell ref="D34:D46"/>
    <mergeCell ref="I34:I46"/>
    <mergeCell ref="N34:N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83-6A19-1746-8058-E37651EDB290}">
  <dimension ref="A1:O81"/>
  <sheetViews>
    <sheetView topLeftCell="A53" workbookViewId="0">
      <selection activeCell="A68" sqref="A68:K81"/>
    </sheetView>
  </sheetViews>
  <sheetFormatPr baseColWidth="10" defaultColWidth="11.5" defaultRowHeight="15" x14ac:dyDescent="0.2"/>
  <cols>
    <col min="4" max="4" width="14.6640625" customWidth="1"/>
  </cols>
  <sheetData>
    <row r="1" spans="1:15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L1" s="1" t="s">
        <v>33</v>
      </c>
      <c r="M1" s="1" t="s">
        <v>31</v>
      </c>
      <c r="N1" s="1" t="s">
        <v>32</v>
      </c>
    </row>
    <row r="2" spans="1:15" ht="16" x14ac:dyDescent="0.25">
      <c r="A2" s="1">
        <v>0</v>
      </c>
      <c r="B2" s="24">
        <v>0</v>
      </c>
      <c r="C2" s="24">
        <v>0.66666700000000001</v>
      </c>
      <c r="D2" s="56" t="s">
        <v>25</v>
      </c>
      <c r="F2" s="1">
        <v>0</v>
      </c>
      <c r="G2" s="24">
        <v>0.66666700000000001</v>
      </c>
      <c r="H2" s="24">
        <v>0.66666700000000001</v>
      </c>
      <c r="I2" s="56" t="s">
        <v>28</v>
      </c>
      <c r="L2" s="1">
        <v>0</v>
      </c>
      <c r="M2" s="24">
        <v>0.66666700000000001</v>
      </c>
      <c r="N2" s="24">
        <v>0.66666700000000001</v>
      </c>
      <c r="O2" s="56" t="s">
        <v>17</v>
      </c>
    </row>
    <row r="3" spans="1:15" ht="16" x14ac:dyDescent="0.25">
      <c r="A3" s="1">
        <v>1</v>
      </c>
      <c r="B3" s="24">
        <v>0.67111500000000002</v>
      </c>
      <c r="C3" s="24">
        <v>0.65348499999999998</v>
      </c>
      <c r="D3" s="56"/>
      <c r="F3" s="1">
        <v>1</v>
      </c>
      <c r="G3" s="24">
        <v>0.63708100000000001</v>
      </c>
      <c r="H3" s="24">
        <v>0.27420099999999997</v>
      </c>
      <c r="I3" s="56"/>
      <c r="L3" s="1">
        <v>1</v>
      </c>
      <c r="M3" s="24">
        <v>0.68447199999999997</v>
      </c>
      <c r="N3" s="24">
        <v>0.580538</v>
      </c>
      <c r="O3" s="56"/>
    </row>
    <row r="4" spans="1:15" ht="16" x14ac:dyDescent="0.25">
      <c r="A4" s="1">
        <v>2</v>
      </c>
      <c r="B4" s="24">
        <v>0.66526300000000005</v>
      </c>
      <c r="C4" s="24">
        <v>0.66902099999999998</v>
      </c>
      <c r="D4" s="56"/>
      <c r="F4" s="1">
        <v>2</v>
      </c>
      <c r="G4" s="24">
        <v>0.62224000000000002</v>
      </c>
      <c r="H4" s="24">
        <v>2.7483E-2</v>
      </c>
      <c r="I4" s="56"/>
      <c r="L4" s="1">
        <v>2</v>
      </c>
      <c r="M4" s="24">
        <v>0.28380300000000003</v>
      </c>
      <c r="N4" s="24">
        <v>0.66517199999999999</v>
      </c>
      <c r="O4" s="56"/>
    </row>
    <row r="5" spans="1:15" ht="16" x14ac:dyDescent="0.25">
      <c r="A5" s="1">
        <v>3</v>
      </c>
      <c r="B5" s="24">
        <v>0.70175799999999999</v>
      </c>
      <c r="C5" s="24">
        <v>0.70086899999999996</v>
      </c>
      <c r="D5" s="56"/>
      <c r="F5" s="1">
        <v>3</v>
      </c>
      <c r="G5" s="24">
        <v>0.73658000000000001</v>
      </c>
      <c r="H5" s="24">
        <v>0</v>
      </c>
      <c r="I5" s="56"/>
      <c r="L5" s="1">
        <v>3</v>
      </c>
      <c r="M5" s="24">
        <v>0.67604299999999995</v>
      </c>
      <c r="N5" s="24">
        <v>0.70030700000000001</v>
      </c>
      <c r="O5" s="56"/>
    </row>
    <row r="6" spans="1:15" ht="16" x14ac:dyDescent="0.25">
      <c r="A6" s="1">
        <v>4</v>
      </c>
      <c r="B6" s="24">
        <v>0.77296600000000004</v>
      </c>
      <c r="C6" s="24">
        <v>0.77109499999999997</v>
      </c>
      <c r="D6" s="56"/>
      <c r="F6" s="1">
        <v>4</v>
      </c>
      <c r="G6" s="24">
        <v>0.66658399999999995</v>
      </c>
      <c r="H6" s="24">
        <v>0</v>
      </c>
      <c r="I6" s="56"/>
      <c r="L6" s="1">
        <v>4</v>
      </c>
      <c r="M6" s="24">
        <v>0.70909500000000003</v>
      </c>
      <c r="N6" s="24">
        <v>0.719943</v>
      </c>
      <c r="O6" s="56"/>
    </row>
    <row r="7" spans="1:15" ht="16" x14ac:dyDescent="0.25">
      <c r="A7" s="1">
        <v>5</v>
      </c>
      <c r="B7" s="24">
        <v>0.78684900000000002</v>
      </c>
      <c r="C7" s="24">
        <v>0.77710599999999996</v>
      </c>
      <c r="D7" s="56"/>
      <c r="F7" s="1">
        <v>5</v>
      </c>
      <c r="G7" s="24">
        <v>0.69312200000000002</v>
      </c>
      <c r="H7" s="24">
        <v>0</v>
      </c>
      <c r="I7" s="56"/>
      <c r="L7" s="1">
        <v>5</v>
      </c>
      <c r="M7" s="24">
        <v>0.75883999999999996</v>
      </c>
      <c r="N7" s="24">
        <v>0.73305900000000002</v>
      </c>
      <c r="O7" s="56"/>
    </row>
    <row r="8" spans="1:15" ht="16" x14ac:dyDescent="0.25">
      <c r="A8" s="1">
        <v>6</v>
      </c>
      <c r="B8" s="24">
        <v>0.7853</v>
      </c>
      <c r="C8" s="24">
        <v>0.78310199999999996</v>
      </c>
      <c r="D8" s="56"/>
      <c r="F8" s="1">
        <v>6</v>
      </c>
      <c r="G8" s="24">
        <v>0.65337599999999996</v>
      </c>
      <c r="H8" s="24">
        <v>0</v>
      </c>
      <c r="I8" s="56"/>
      <c r="L8" s="1">
        <v>6</v>
      </c>
      <c r="M8" s="24">
        <v>0.77080199999999999</v>
      </c>
      <c r="N8" s="24">
        <v>0.76053599999999999</v>
      </c>
      <c r="O8" s="56"/>
    </row>
    <row r="9" spans="1:15" ht="16" x14ac:dyDescent="0.25">
      <c r="A9" s="1">
        <v>7</v>
      </c>
      <c r="B9" s="24">
        <v>0.77339400000000003</v>
      </c>
      <c r="C9" s="24">
        <v>0.77618500000000001</v>
      </c>
      <c r="D9" s="56"/>
      <c r="F9" s="1">
        <v>7</v>
      </c>
      <c r="G9" s="24">
        <v>0.63788199999999995</v>
      </c>
      <c r="H9" s="24">
        <v>0</v>
      </c>
      <c r="I9" s="56"/>
      <c r="L9" s="1">
        <v>7</v>
      </c>
      <c r="M9" s="24">
        <v>0.77080199999999999</v>
      </c>
      <c r="N9" s="24">
        <v>0.79497499999999999</v>
      </c>
      <c r="O9" s="56"/>
    </row>
    <row r="10" spans="1:15" ht="16" x14ac:dyDescent="0.25">
      <c r="A10" s="1">
        <v>8</v>
      </c>
      <c r="B10" s="24">
        <v>0.72686499999999998</v>
      </c>
      <c r="C10" s="24">
        <v>0.77377200000000002</v>
      </c>
      <c r="D10" s="56"/>
      <c r="F10" s="1">
        <v>8</v>
      </c>
      <c r="G10" s="24">
        <v>0.70514100000000002</v>
      </c>
      <c r="H10" s="24">
        <v>0.70416000000000001</v>
      </c>
      <c r="I10" s="56"/>
      <c r="L10" s="1">
        <v>8</v>
      </c>
      <c r="M10" s="24">
        <v>0.76211799999999996</v>
      </c>
      <c r="N10" s="24">
        <v>0.80194399999999999</v>
      </c>
      <c r="O10" s="56"/>
    </row>
    <row r="11" spans="1:15" ht="16" x14ac:dyDescent="0.25">
      <c r="A11" s="1">
        <v>9</v>
      </c>
      <c r="B11" s="24">
        <v>0.72160400000000002</v>
      </c>
      <c r="C11" s="24">
        <v>0.76970400000000005</v>
      </c>
      <c r="D11" s="56"/>
      <c r="F11" s="1">
        <v>9</v>
      </c>
      <c r="G11" s="24">
        <v>0.55663300000000004</v>
      </c>
      <c r="H11" s="24">
        <v>0.68451700000000004</v>
      </c>
      <c r="I11" s="56"/>
      <c r="L11" s="1">
        <v>9</v>
      </c>
      <c r="M11" s="24">
        <v>0.79549700000000001</v>
      </c>
      <c r="N11" s="24">
        <v>0.79460600000000003</v>
      </c>
      <c r="O11" s="56"/>
    </row>
    <row r="12" spans="1:15" ht="16" x14ac:dyDescent="0.25">
      <c r="A12" s="1">
        <v>10</v>
      </c>
      <c r="B12" s="24">
        <v>0.73547200000000001</v>
      </c>
      <c r="C12" s="24">
        <v>0.76261299999999999</v>
      </c>
      <c r="D12" s="56"/>
      <c r="F12" s="1">
        <v>10</v>
      </c>
      <c r="G12" s="24">
        <v>0.45468399999999998</v>
      </c>
      <c r="H12" s="24">
        <v>0.46307300000000001</v>
      </c>
      <c r="I12" s="56"/>
      <c r="L12" s="1">
        <v>10</v>
      </c>
      <c r="M12" s="24">
        <v>0.80377600000000005</v>
      </c>
      <c r="N12" s="24">
        <v>0.80569400000000002</v>
      </c>
      <c r="O12" s="56"/>
    </row>
    <row r="13" spans="1:15" ht="16" x14ac:dyDescent="0.25">
      <c r="A13" s="1">
        <v>11</v>
      </c>
      <c r="B13" s="24">
        <v>0.81508199999999997</v>
      </c>
      <c r="C13" s="24">
        <v>0.80696299999999999</v>
      </c>
      <c r="D13" s="56"/>
      <c r="F13" s="1">
        <v>11</v>
      </c>
      <c r="G13" s="24">
        <v>0.79524300000000003</v>
      </c>
      <c r="H13" s="24">
        <v>0.77209799999999995</v>
      </c>
      <c r="I13" s="56"/>
      <c r="L13" s="1">
        <v>11</v>
      </c>
      <c r="M13" s="24">
        <v>0.81999599999999995</v>
      </c>
      <c r="N13" s="24">
        <v>0.81855800000000001</v>
      </c>
      <c r="O13" s="56"/>
    </row>
    <row r="14" spans="1:15" ht="16" x14ac:dyDescent="0.25">
      <c r="A14" s="1">
        <v>12</v>
      </c>
      <c r="B14" s="24">
        <v>0.81955900000000004</v>
      </c>
      <c r="C14" s="24">
        <v>0.80464199999999997</v>
      </c>
      <c r="D14" s="56"/>
      <c r="F14" s="1">
        <v>12</v>
      </c>
      <c r="G14" s="24">
        <v>0.83022700000000005</v>
      </c>
      <c r="H14" s="24">
        <v>0.82798700000000003</v>
      </c>
      <c r="I14" s="56"/>
      <c r="L14" s="1">
        <v>12</v>
      </c>
      <c r="M14" s="24">
        <v>0.82728699999999999</v>
      </c>
      <c r="N14" s="24">
        <v>0.80542800000000003</v>
      </c>
      <c r="O14" s="56"/>
    </row>
    <row r="36" spans="1:14" x14ac:dyDescent="0.2">
      <c r="A36" s="31" t="s">
        <v>33</v>
      </c>
      <c r="B36" s="31" t="s">
        <v>31</v>
      </c>
      <c r="C36" s="31" t="s">
        <v>32</v>
      </c>
      <c r="F36" s="31" t="s">
        <v>33</v>
      </c>
      <c r="G36" s="31" t="s">
        <v>31</v>
      </c>
      <c r="H36" s="31" t="s">
        <v>32</v>
      </c>
      <c r="K36" s="31" t="s">
        <v>33</v>
      </c>
      <c r="L36" s="31" t="s">
        <v>31</v>
      </c>
      <c r="M36" s="31" t="s">
        <v>32</v>
      </c>
    </row>
    <row r="37" spans="1:14" ht="16" x14ac:dyDescent="0.25">
      <c r="A37" s="31">
        <v>0</v>
      </c>
      <c r="B37" s="24">
        <v>0</v>
      </c>
      <c r="C37" s="24">
        <v>0</v>
      </c>
      <c r="D37" s="56" t="s">
        <v>16</v>
      </c>
      <c r="F37" s="31">
        <v>0</v>
      </c>
      <c r="G37" s="24">
        <v>0</v>
      </c>
      <c r="H37" s="24">
        <v>0</v>
      </c>
      <c r="I37" s="56" t="s">
        <v>26</v>
      </c>
      <c r="K37" s="31">
        <v>0</v>
      </c>
      <c r="L37" s="24">
        <v>0</v>
      </c>
      <c r="M37" s="24">
        <v>0</v>
      </c>
      <c r="N37" s="56" t="s">
        <v>27</v>
      </c>
    </row>
    <row r="38" spans="1:14" ht="16" x14ac:dyDescent="0.25">
      <c r="A38" s="31">
        <v>1</v>
      </c>
      <c r="B38" s="24">
        <v>0.69541699999999995</v>
      </c>
      <c r="C38" s="24">
        <v>0.66893400000000003</v>
      </c>
      <c r="D38" s="56"/>
      <c r="F38" s="31">
        <v>1</v>
      </c>
      <c r="G38" s="24">
        <v>0.72373500000000002</v>
      </c>
      <c r="H38" s="24">
        <v>0.73725099999999999</v>
      </c>
      <c r="I38" s="56"/>
      <c r="K38" s="31">
        <v>1</v>
      </c>
      <c r="L38" s="24">
        <v>0.76403399999999999</v>
      </c>
      <c r="M38" s="24">
        <v>0.760988</v>
      </c>
      <c r="N38" s="56"/>
    </row>
    <row r="39" spans="1:14" ht="16" x14ac:dyDescent="0.25">
      <c r="A39" s="31">
        <v>2</v>
      </c>
      <c r="B39" s="24">
        <v>0.66767299999999996</v>
      </c>
      <c r="C39" s="24">
        <v>0.70960599999999996</v>
      </c>
      <c r="D39" s="56"/>
      <c r="F39" s="31">
        <v>2</v>
      </c>
      <c r="G39" s="24">
        <v>0.74014400000000002</v>
      </c>
      <c r="H39" s="24">
        <v>0.78292700000000004</v>
      </c>
      <c r="I39" s="56"/>
      <c r="K39" s="31">
        <v>2</v>
      </c>
      <c r="L39" s="24">
        <v>0.77798400000000001</v>
      </c>
      <c r="M39" s="24">
        <v>0.68244000000000005</v>
      </c>
      <c r="N39" s="56"/>
    </row>
    <row r="40" spans="1:14" ht="16" x14ac:dyDescent="0.25">
      <c r="A40" s="31">
        <v>3</v>
      </c>
      <c r="B40" s="24">
        <v>0.66745600000000005</v>
      </c>
      <c r="C40" s="24">
        <v>0.71426400000000001</v>
      </c>
      <c r="D40" s="56"/>
      <c r="F40" s="31">
        <v>3</v>
      </c>
      <c r="G40" s="24">
        <v>0.74845899999999999</v>
      </c>
      <c r="H40" s="24">
        <v>0.78676100000000004</v>
      </c>
      <c r="I40" s="56"/>
      <c r="K40" s="31">
        <v>3</v>
      </c>
      <c r="L40" s="24">
        <v>0.75567200000000001</v>
      </c>
      <c r="M40" s="24">
        <v>0.63009599999999999</v>
      </c>
      <c r="N40" s="56"/>
    </row>
    <row r="41" spans="1:14" ht="16" x14ac:dyDescent="0.25">
      <c r="A41" s="31">
        <v>4</v>
      </c>
      <c r="B41" s="24">
        <v>0.669076</v>
      </c>
      <c r="C41" s="24">
        <v>0.71233500000000005</v>
      </c>
      <c r="D41" s="56"/>
      <c r="F41" s="31">
        <v>4</v>
      </c>
      <c r="G41" s="24">
        <v>0.74074099999999998</v>
      </c>
      <c r="H41" s="24">
        <v>0.79497300000000004</v>
      </c>
      <c r="I41" s="56"/>
      <c r="K41" s="31">
        <v>4</v>
      </c>
      <c r="L41" s="24">
        <v>0.73997299999999999</v>
      </c>
      <c r="M41" s="24">
        <v>0.602321</v>
      </c>
      <c r="N41" s="56"/>
    </row>
    <row r="42" spans="1:14" ht="16" x14ac:dyDescent="0.25">
      <c r="A42" s="31">
        <v>5</v>
      </c>
      <c r="B42" s="24">
        <v>0.61924000000000001</v>
      </c>
      <c r="C42" s="24">
        <v>0.69982599999999995</v>
      </c>
      <c r="D42" s="56"/>
      <c r="F42" s="31">
        <v>5</v>
      </c>
      <c r="G42" s="24">
        <v>0.74924100000000005</v>
      </c>
      <c r="H42" s="24">
        <v>0.80255600000000005</v>
      </c>
      <c r="I42" s="56"/>
      <c r="K42" s="31">
        <v>5</v>
      </c>
      <c r="L42" s="24">
        <v>0.80429600000000001</v>
      </c>
      <c r="M42" s="24">
        <v>0.51061299999999998</v>
      </c>
      <c r="N42" s="56"/>
    </row>
    <row r="43" spans="1:14" ht="16" x14ac:dyDescent="0.25">
      <c r="A43" s="31">
        <v>6</v>
      </c>
      <c r="B43" s="24">
        <v>0.58378399999999997</v>
      </c>
      <c r="C43" s="24">
        <v>0.68592900000000001</v>
      </c>
      <c r="D43" s="56"/>
      <c r="F43" s="31">
        <v>6</v>
      </c>
      <c r="G43" s="24">
        <v>0.76852900000000002</v>
      </c>
      <c r="H43" s="24">
        <v>0.81109799999999999</v>
      </c>
      <c r="I43" s="56"/>
      <c r="K43" s="31">
        <v>6</v>
      </c>
      <c r="L43" s="24">
        <v>0.83361700000000005</v>
      </c>
      <c r="M43" s="24">
        <v>0.83428199999999997</v>
      </c>
      <c r="N43" s="56"/>
    </row>
    <row r="44" spans="1:14" ht="16" x14ac:dyDescent="0.25">
      <c r="A44" s="31">
        <v>7</v>
      </c>
      <c r="B44" s="24">
        <v>0.54302099999999998</v>
      </c>
      <c r="C44" s="24">
        <v>0.703457</v>
      </c>
      <c r="D44" s="56"/>
      <c r="F44" s="31">
        <v>7</v>
      </c>
      <c r="G44" s="24">
        <v>0.77243099999999998</v>
      </c>
      <c r="H44" s="24">
        <v>0.81226100000000001</v>
      </c>
      <c r="I44" s="56"/>
      <c r="K44" s="31">
        <v>7</v>
      </c>
      <c r="L44" s="24">
        <v>0.80345100000000003</v>
      </c>
      <c r="M44" s="24">
        <v>0.73528800000000005</v>
      </c>
      <c r="N44" s="56"/>
    </row>
    <row r="45" spans="1:14" ht="16" x14ac:dyDescent="0.25">
      <c r="A45" s="31">
        <v>8</v>
      </c>
      <c r="B45" s="24">
        <v>0.48005999999999999</v>
      </c>
      <c r="C45" s="24">
        <v>0.70218199999999997</v>
      </c>
      <c r="D45" s="56"/>
      <c r="F45" s="31">
        <v>8</v>
      </c>
      <c r="G45" s="24">
        <v>0.77239899999999995</v>
      </c>
      <c r="H45" s="24">
        <v>0.83114600000000005</v>
      </c>
      <c r="I45" s="56"/>
      <c r="K45" s="31">
        <v>8</v>
      </c>
      <c r="L45" s="24">
        <v>0.81792500000000001</v>
      </c>
      <c r="M45" s="24">
        <v>0.73614999999999997</v>
      </c>
      <c r="N45" s="56"/>
    </row>
    <row r="46" spans="1:14" ht="16" x14ac:dyDescent="0.25">
      <c r="A46" s="31">
        <v>9</v>
      </c>
      <c r="B46" s="24">
        <v>0.51118699999999995</v>
      </c>
      <c r="C46" s="24">
        <v>0.70156200000000002</v>
      </c>
      <c r="D46" s="56"/>
      <c r="F46" s="31">
        <v>9</v>
      </c>
      <c r="G46" s="24">
        <v>0.80638200000000004</v>
      </c>
      <c r="H46" s="24">
        <v>0.83831100000000003</v>
      </c>
      <c r="I46" s="56"/>
      <c r="K46" s="31">
        <v>9</v>
      </c>
      <c r="L46" s="24">
        <v>0.82269199999999998</v>
      </c>
      <c r="M46" s="24">
        <v>0.77739499999999995</v>
      </c>
      <c r="N46" s="56"/>
    </row>
    <row r="47" spans="1:14" ht="16" x14ac:dyDescent="0.25">
      <c r="A47" s="31">
        <v>10</v>
      </c>
      <c r="B47" s="24">
        <v>0.491172</v>
      </c>
      <c r="C47" s="24">
        <v>0.70720899999999998</v>
      </c>
      <c r="D47" s="56"/>
      <c r="F47" s="31">
        <v>10</v>
      </c>
      <c r="G47" s="24">
        <v>0.82445199999999996</v>
      </c>
      <c r="H47" s="24">
        <v>0.84065400000000001</v>
      </c>
      <c r="I47" s="56"/>
      <c r="K47" s="31">
        <v>10</v>
      </c>
      <c r="L47" s="24">
        <v>0.81311599999999995</v>
      </c>
      <c r="M47" s="24">
        <v>0.77222100000000005</v>
      </c>
      <c r="N47" s="56"/>
    </row>
    <row r="48" spans="1:14" ht="16" x14ac:dyDescent="0.25">
      <c r="A48" s="31">
        <v>11</v>
      </c>
      <c r="B48" s="24">
        <v>0.517675</v>
      </c>
      <c r="C48" s="24">
        <v>0.71660900000000005</v>
      </c>
      <c r="D48" s="56"/>
      <c r="F48" s="31">
        <v>11</v>
      </c>
      <c r="G48" s="24">
        <v>0.81901800000000002</v>
      </c>
      <c r="H48" s="24">
        <v>0.82713000000000003</v>
      </c>
      <c r="I48" s="56"/>
      <c r="K48" s="31">
        <v>11</v>
      </c>
      <c r="L48" s="24">
        <v>0.81115700000000002</v>
      </c>
      <c r="M48" s="24">
        <v>0.73933599999999999</v>
      </c>
      <c r="N48" s="56"/>
    </row>
    <row r="49" spans="1:14" ht="16" x14ac:dyDescent="0.25">
      <c r="A49" s="31">
        <v>12</v>
      </c>
      <c r="B49" s="24">
        <v>0.33219399999999999</v>
      </c>
      <c r="C49" s="24">
        <v>0.722522</v>
      </c>
      <c r="D49" s="56"/>
      <c r="F49" s="31">
        <v>12</v>
      </c>
      <c r="G49" s="24">
        <v>0.81870399999999999</v>
      </c>
      <c r="H49" s="24">
        <v>0.80716100000000002</v>
      </c>
      <c r="I49" s="56"/>
      <c r="K49" s="31">
        <v>12</v>
      </c>
      <c r="L49" s="24">
        <v>0.80003800000000003</v>
      </c>
      <c r="M49" s="24">
        <v>0.814998</v>
      </c>
      <c r="N49" s="56"/>
    </row>
    <row r="66" spans="1:11" x14ac:dyDescent="0.2">
      <c r="A66" s="31"/>
      <c r="B66" s="31"/>
      <c r="C66" s="31"/>
    </row>
    <row r="67" spans="1:11" ht="16" x14ac:dyDescent="0.25">
      <c r="A67" s="31"/>
      <c r="B67" s="24"/>
      <c r="C67" s="24"/>
      <c r="D67" s="19"/>
    </row>
    <row r="68" spans="1:11" ht="16" x14ac:dyDescent="0.25">
      <c r="A68" s="48"/>
      <c r="B68" s="51" t="s">
        <v>45</v>
      </c>
      <c r="C68" s="48" t="s">
        <v>50</v>
      </c>
      <c r="D68" s="30" t="s">
        <v>52</v>
      </c>
      <c r="G68" s="48"/>
      <c r="H68" s="51" t="s">
        <v>45</v>
      </c>
      <c r="I68" s="48" t="s">
        <v>50</v>
      </c>
      <c r="J68" s="30" t="s">
        <v>52</v>
      </c>
    </row>
    <row r="69" spans="1:11" ht="16" x14ac:dyDescent="0.25">
      <c r="A69" s="48">
        <v>0</v>
      </c>
      <c r="B69" s="24">
        <v>0.66666700000000001</v>
      </c>
      <c r="C69" s="24">
        <v>0</v>
      </c>
      <c r="D69" s="24">
        <v>0.66666700000000001</v>
      </c>
      <c r="E69" s="56" t="s">
        <v>31</v>
      </c>
      <c r="G69" s="48">
        <v>0</v>
      </c>
      <c r="H69" s="24">
        <v>0.66666700000000001</v>
      </c>
      <c r="I69" s="24">
        <v>0.66666700000000001</v>
      </c>
      <c r="J69" s="24">
        <v>0.66666700000000001</v>
      </c>
      <c r="K69" s="56" t="s">
        <v>32</v>
      </c>
    </row>
    <row r="70" spans="1:11" ht="16" x14ac:dyDescent="0.25">
      <c r="A70" s="48">
        <v>1</v>
      </c>
      <c r="B70" s="24">
        <v>0.68447199999999997</v>
      </c>
      <c r="C70" s="24">
        <v>0.67111500000000002</v>
      </c>
      <c r="D70" s="24">
        <v>0.63708100000000001</v>
      </c>
      <c r="E70" s="56"/>
      <c r="G70" s="48">
        <v>1</v>
      </c>
      <c r="H70" s="24">
        <v>0.580538</v>
      </c>
      <c r="I70" s="24">
        <v>0.65348499999999998</v>
      </c>
      <c r="J70" s="24">
        <v>0.27420099999999997</v>
      </c>
      <c r="K70" s="56"/>
    </row>
    <row r="71" spans="1:11" ht="16" x14ac:dyDescent="0.25">
      <c r="A71" s="48">
        <v>2</v>
      </c>
      <c r="B71" s="24">
        <v>0.28380300000000003</v>
      </c>
      <c r="C71" s="24">
        <v>0.66526300000000005</v>
      </c>
      <c r="D71" s="24">
        <v>0.62224000000000002</v>
      </c>
      <c r="E71" s="56"/>
      <c r="G71" s="48">
        <v>2</v>
      </c>
      <c r="H71" s="24">
        <v>0.66517199999999999</v>
      </c>
      <c r="I71" s="24">
        <v>0.66902099999999998</v>
      </c>
      <c r="J71" s="24">
        <v>2.7483E-2</v>
      </c>
      <c r="K71" s="56"/>
    </row>
    <row r="72" spans="1:11" ht="16" x14ac:dyDescent="0.25">
      <c r="A72" s="48">
        <v>3</v>
      </c>
      <c r="B72" s="24">
        <v>0.67604299999999995</v>
      </c>
      <c r="C72" s="24">
        <v>0.70175799999999999</v>
      </c>
      <c r="D72" s="24">
        <v>0.73658000000000001</v>
      </c>
      <c r="E72" s="56"/>
      <c r="G72" s="48">
        <v>3</v>
      </c>
      <c r="H72" s="24">
        <v>0.70030700000000001</v>
      </c>
      <c r="I72" s="24">
        <v>0.70086899999999996</v>
      </c>
      <c r="J72" s="24">
        <v>0</v>
      </c>
      <c r="K72" s="56"/>
    </row>
    <row r="73" spans="1:11" ht="16" x14ac:dyDescent="0.25">
      <c r="A73" s="48">
        <v>4</v>
      </c>
      <c r="B73" s="24">
        <v>0.70909500000000003</v>
      </c>
      <c r="C73" s="24">
        <v>0.77296600000000004</v>
      </c>
      <c r="D73" s="24">
        <v>0.66658399999999995</v>
      </c>
      <c r="E73" s="56"/>
      <c r="G73" s="48">
        <v>4</v>
      </c>
      <c r="H73" s="24">
        <v>0.719943</v>
      </c>
      <c r="I73" s="24">
        <v>0.77109499999999997</v>
      </c>
      <c r="J73" s="24">
        <v>0</v>
      </c>
      <c r="K73" s="56"/>
    </row>
    <row r="74" spans="1:11" ht="16" x14ac:dyDescent="0.25">
      <c r="A74" s="48">
        <v>5</v>
      </c>
      <c r="B74" s="24">
        <v>0.75883999999999996</v>
      </c>
      <c r="C74" s="24">
        <v>0.78684900000000002</v>
      </c>
      <c r="D74" s="24">
        <v>0.69312200000000002</v>
      </c>
      <c r="E74" s="56"/>
      <c r="G74" s="48">
        <v>5</v>
      </c>
      <c r="H74" s="24">
        <v>0.73305900000000002</v>
      </c>
      <c r="I74" s="24">
        <v>0.77710599999999996</v>
      </c>
      <c r="J74" s="24">
        <v>0</v>
      </c>
      <c r="K74" s="56"/>
    </row>
    <row r="75" spans="1:11" ht="16" x14ac:dyDescent="0.25">
      <c r="A75" s="48">
        <v>6</v>
      </c>
      <c r="B75" s="24">
        <v>0.77080199999999999</v>
      </c>
      <c r="C75" s="24">
        <v>0.7853</v>
      </c>
      <c r="D75" s="24">
        <v>0.65337599999999996</v>
      </c>
      <c r="E75" s="56"/>
      <c r="G75" s="48">
        <v>6</v>
      </c>
      <c r="H75" s="24">
        <v>0.76053599999999999</v>
      </c>
      <c r="I75" s="24">
        <v>0.78310199999999996</v>
      </c>
      <c r="J75" s="24">
        <v>0</v>
      </c>
      <c r="K75" s="56"/>
    </row>
    <row r="76" spans="1:11" ht="16" x14ac:dyDescent="0.25">
      <c r="A76" s="48">
        <v>7</v>
      </c>
      <c r="B76" s="24">
        <v>0.77080199999999999</v>
      </c>
      <c r="C76" s="24">
        <v>0.77339400000000003</v>
      </c>
      <c r="D76" s="24">
        <v>0.63788199999999995</v>
      </c>
      <c r="E76" s="56"/>
      <c r="G76" s="48">
        <v>7</v>
      </c>
      <c r="H76" s="24">
        <v>0.79497499999999999</v>
      </c>
      <c r="I76" s="24">
        <v>0.77618500000000001</v>
      </c>
      <c r="J76" s="24">
        <v>0</v>
      </c>
      <c r="K76" s="56"/>
    </row>
    <row r="77" spans="1:11" ht="16" x14ac:dyDescent="0.25">
      <c r="A77" s="48">
        <v>8</v>
      </c>
      <c r="B77" s="24">
        <v>0.76211799999999996</v>
      </c>
      <c r="C77" s="24">
        <v>0.72686499999999998</v>
      </c>
      <c r="D77" s="24">
        <v>0.70514100000000002</v>
      </c>
      <c r="E77" s="56"/>
      <c r="G77" s="48">
        <v>8</v>
      </c>
      <c r="H77" s="24">
        <v>0.80194399999999999</v>
      </c>
      <c r="I77" s="24">
        <v>0.77377200000000002</v>
      </c>
      <c r="J77" s="24">
        <v>0.70416000000000001</v>
      </c>
      <c r="K77" s="56"/>
    </row>
    <row r="78" spans="1:11" ht="16" x14ac:dyDescent="0.25">
      <c r="A78" s="48">
        <v>9</v>
      </c>
      <c r="B78" s="24">
        <v>0.79549700000000001</v>
      </c>
      <c r="C78" s="24">
        <v>0.72160400000000002</v>
      </c>
      <c r="D78" s="24">
        <v>0.55663300000000004</v>
      </c>
      <c r="E78" s="56"/>
      <c r="G78" s="48">
        <v>9</v>
      </c>
      <c r="H78" s="24">
        <v>0.79460600000000003</v>
      </c>
      <c r="I78" s="24">
        <v>0.76970400000000005</v>
      </c>
      <c r="J78" s="24">
        <v>0.68451700000000004</v>
      </c>
      <c r="K78" s="56"/>
    </row>
    <row r="79" spans="1:11" ht="16" x14ac:dyDescent="0.25">
      <c r="A79" s="48">
        <v>10</v>
      </c>
      <c r="B79" s="24">
        <v>0.80377600000000005</v>
      </c>
      <c r="C79" s="24">
        <v>0.73547200000000001</v>
      </c>
      <c r="D79" s="24">
        <v>0.45468399999999998</v>
      </c>
      <c r="E79" s="56"/>
      <c r="G79" s="48">
        <v>10</v>
      </c>
      <c r="H79" s="24">
        <v>0.80569400000000002</v>
      </c>
      <c r="I79" s="24">
        <v>0.76261299999999999</v>
      </c>
      <c r="J79" s="24">
        <v>0.46307300000000001</v>
      </c>
      <c r="K79" s="56"/>
    </row>
    <row r="80" spans="1:11" ht="16" x14ac:dyDescent="0.25">
      <c r="A80" s="48">
        <v>11</v>
      </c>
      <c r="B80" s="24">
        <v>0.81999599999999995</v>
      </c>
      <c r="C80" s="24">
        <v>0.81508199999999997</v>
      </c>
      <c r="D80" s="24">
        <v>0.79524300000000003</v>
      </c>
      <c r="E80" s="56"/>
      <c r="G80" s="48">
        <v>11</v>
      </c>
      <c r="H80" s="24">
        <v>0.81855800000000001</v>
      </c>
      <c r="I80" s="24">
        <v>0.80696299999999999</v>
      </c>
      <c r="J80" s="24">
        <v>0.77209799999999995</v>
      </c>
      <c r="K80" s="56"/>
    </row>
    <row r="81" spans="1:11" ht="16" x14ac:dyDescent="0.25">
      <c r="A81" s="48">
        <v>12</v>
      </c>
      <c r="B81" s="24">
        <v>0.82728699999999999</v>
      </c>
      <c r="C81" s="24">
        <v>0.81955900000000004</v>
      </c>
      <c r="D81" s="24">
        <v>0.83022700000000005</v>
      </c>
      <c r="E81" s="56"/>
      <c r="G81" s="48">
        <v>12</v>
      </c>
      <c r="H81" s="24">
        <v>0.80542800000000003</v>
      </c>
      <c r="I81" s="24">
        <v>0.80464199999999997</v>
      </c>
      <c r="J81" s="24">
        <v>0.82798700000000003</v>
      </c>
      <c r="K81" s="56"/>
    </row>
  </sheetData>
  <mergeCells count="8">
    <mergeCell ref="E69:E81"/>
    <mergeCell ref="K69:K81"/>
    <mergeCell ref="D2:D14"/>
    <mergeCell ref="I2:I14"/>
    <mergeCell ref="O2:O14"/>
    <mergeCell ref="D37:D49"/>
    <mergeCell ref="I37:I49"/>
    <mergeCell ref="N37:N4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D7F-0A6C-D241-8CE5-FB9EF0958310}">
  <dimension ref="A1:N78"/>
  <sheetViews>
    <sheetView topLeftCell="A57" workbookViewId="0">
      <selection activeCell="N91" sqref="N91"/>
    </sheetView>
  </sheetViews>
  <sheetFormatPr baseColWidth="10" defaultColWidth="11.5" defaultRowHeight="15" x14ac:dyDescent="0.2"/>
  <cols>
    <col min="13" max="13" width="13" customWidth="1"/>
    <col min="14" max="14" width="14.3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0.53476800000000002</v>
      </c>
      <c r="C2" s="24">
        <v>0.53476800000000002</v>
      </c>
      <c r="D2" s="56" t="s">
        <v>17</v>
      </c>
      <c r="F2" s="1">
        <v>0</v>
      </c>
      <c r="G2" s="24">
        <v>0.49834400000000001</v>
      </c>
      <c r="H2" s="24">
        <v>0.50165599999999999</v>
      </c>
      <c r="I2" s="56" t="s">
        <v>28</v>
      </c>
      <c r="K2" s="1">
        <v>0</v>
      </c>
      <c r="L2" s="24">
        <v>0.50165599999999999</v>
      </c>
      <c r="M2" s="24">
        <v>0.50165599999999999</v>
      </c>
      <c r="N2" s="56" t="s">
        <v>25</v>
      </c>
    </row>
    <row r="3" spans="1:14" ht="16" x14ac:dyDescent="0.25">
      <c r="A3" s="1">
        <v>1</v>
      </c>
      <c r="B3" s="24">
        <v>0.53311299999999995</v>
      </c>
      <c r="C3" s="24">
        <v>0.54635800000000001</v>
      </c>
      <c r="D3" s="56"/>
      <c r="F3" s="1">
        <v>1</v>
      </c>
      <c r="G3" s="24">
        <v>0.51490100000000005</v>
      </c>
      <c r="H3" s="24">
        <v>0.50827800000000001</v>
      </c>
      <c r="I3" s="56"/>
      <c r="K3" s="1">
        <v>1</v>
      </c>
      <c r="L3" s="24">
        <v>0.53145699999999996</v>
      </c>
      <c r="M3" s="24">
        <v>0.52152299999999996</v>
      </c>
      <c r="N3" s="56"/>
    </row>
    <row r="4" spans="1:14" ht="16" x14ac:dyDescent="0.25">
      <c r="A4" s="1">
        <v>2</v>
      </c>
      <c r="B4" s="24">
        <v>0.50827800000000001</v>
      </c>
      <c r="C4" s="24">
        <v>0.50331099999999995</v>
      </c>
      <c r="D4" s="56"/>
      <c r="F4" s="1">
        <v>2</v>
      </c>
      <c r="G4" s="24">
        <v>0.528146</v>
      </c>
      <c r="H4" s="24">
        <v>0.51324499999999995</v>
      </c>
      <c r="I4" s="56"/>
      <c r="K4" s="1">
        <v>2</v>
      </c>
      <c r="L4" s="24">
        <v>0.50827800000000001</v>
      </c>
      <c r="M4" s="24">
        <v>0.51490100000000005</v>
      </c>
      <c r="N4" s="56"/>
    </row>
    <row r="5" spans="1:14" ht="16" x14ac:dyDescent="0.25">
      <c r="A5" s="1">
        <v>3</v>
      </c>
      <c r="B5" s="24">
        <v>0.5</v>
      </c>
      <c r="C5" s="24">
        <v>0.50165599999999999</v>
      </c>
      <c r="D5" s="56"/>
      <c r="F5" s="1">
        <v>3</v>
      </c>
      <c r="G5" s="24">
        <v>0.50827800000000001</v>
      </c>
      <c r="H5" s="24">
        <v>0.50827800000000001</v>
      </c>
      <c r="I5" s="56"/>
      <c r="K5" s="1">
        <v>3</v>
      </c>
      <c r="L5" s="24">
        <v>0.52317899999999995</v>
      </c>
      <c r="M5" s="24">
        <v>0.490066</v>
      </c>
      <c r="N5" s="56"/>
    </row>
    <row r="6" spans="1:14" ht="16" x14ac:dyDescent="0.25">
      <c r="A6" s="1">
        <v>4</v>
      </c>
      <c r="B6" s="24">
        <v>0.51821200000000001</v>
      </c>
      <c r="C6" s="24">
        <v>0.51490100000000005</v>
      </c>
      <c r="D6" s="56"/>
      <c r="F6" s="1">
        <v>4</v>
      </c>
      <c r="G6" s="24">
        <v>0.47350999999999999</v>
      </c>
      <c r="H6" s="24">
        <v>0.50331099999999995</v>
      </c>
      <c r="I6" s="56"/>
      <c r="K6" s="1">
        <v>4</v>
      </c>
      <c r="L6" s="24">
        <v>0.528146</v>
      </c>
      <c r="M6" s="24">
        <v>0.51324499999999995</v>
      </c>
      <c r="N6" s="56"/>
    </row>
    <row r="7" spans="1:14" ht="16" x14ac:dyDescent="0.25">
      <c r="A7" s="1">
        <v>5</v>
      </c>
      <c r="B7" s="24">
        <v>0.50662300000000005</v>
      </c>
      <c r="C7" s="24">
        <v>0.50496700000000005</v>
      </c>
      <c r="D7" s="56"/>
      <c r="F7" s="1">
        <v>5</v>
      </c>
      <c r="G7" s="24">
        <v>0.48178799999999999</v>
      </c>
      <c r="H7" s="24">
        <v>0.50331099999999995</v>
      </c>
      <c r="I7" s="56"/>
      <c r="K7" s="1">
        <v>5</v>
      </c>
      <c r="L7" s="24">
        <v>0.490066</v>
      </c>
      <c r="M7" s="24">
        <v>0.50662300000000005</v>
      </c>
      <c r="N7" s="56"/>
    </row>
    <row r="8" spans="1:14" ht="16" x14ac:dyDescent="0.25">
      <c r="A8" s="1">
        <v>6</v>
      </c>
      <c r="B8" s="24">
        <v>0.50331099999999995</v>
      </c>
      <c r="C8" s="24">
        <v>0.51158899999999996</v>
      </c>
      <c r="D8" s="56"/>
      <c r="F8" s="1">
        <v>6</v>
      </c>
      <c r="G8" s="24">
        <v>0.495033</v>
      </c>
      <c r="H8" s="24">
        <v>0.50331099999999995</v>
      </c>
      <c r="I8" s="56"/>
      <c r="K8" s="1">
        <v>6</v>
      </c>
      <c r="L8" s="24">
        <v>0.51655600000000002</v>
      </c>
      <c r="M8" s="24">
        <v>0.49337700000000001</v>
      </c>
      <c r="N8" s="56"/>
    </row>
    <row r="9" spans="1:14" ht="16" x14ac:dyDescent="0.25">
      <c r="A9" s="1">
        <v>7</v>
      </c>
      <c r="B9" s="24">
        <v>0.509934</v>
      </c>
      <c r="C9" s="24">
        <v>0.49668899999999999</v>
      </c>
      <c r="D9" s="56"/>
      <c r="F9" s="1">
        <v>7</v>
      </c>
      <c r="G9" s="24">
        <v>0.48675499999999999</v>
      </c>
      <c r="H9" s="24">
        <v>0.49834400000000001</v>
      </c>
      <c r="I9" s="56"/>
      <c r="K9" s="1">
        <v>7</v>
      </c>
      <c r="L9" s="24">
        <v>0.51324499999999995</v>
      </c>
      <c r="M9" s="24">
        <v>0.46192100000000003</v>
      </c>
      <c r="N9" s="56"/>
    </row>
    <row r="10" spans="1:14" ht="16" x14ac:dyDescent="0.25">
      <c r="A10" s="1">
        <v>8</v>
      </c>
      <c r="B10" s="24">
        <v>0.50827800000000001</v>
      </c>
      <c r="C10" s="24">
        <v>0.50496700000000005</v>
      </c>
      <c r="D10" s="56"/>
      <c r="F10" s="1">
        <v>8</v>
      </c>
      <c r="G10" s="24">
        <v>0.5</v>
      </c>
      <c r="H10" s="24">
        <v>0.495033</v>
      </c>
      <c r="I10" s="56"/>
      <c r="K10" s="1">
        <v>8</v>
      </c>
      <c r="L10" s="24">
        <v>0.51490100000000005</v>
      </c>
      <c r="M10" s="24">
        <v>0.46523199999999998</v>
      </c>
      <c r="N10" s="56"/>
    </row>
    <row r="11" spans="1:14" ht="16" x14ac:dyDescent="0.25">
      <c r="A11" s="1">
        <v>9</v>
      </c>
      <c r="B11" s="24">
        <v>0.53311299999999995</v>
      </c>
      <c r="C11" s="24">
        <v>0.51490100000000005</v>
      </c>
      <c r="D11" s="56"/>
      <c r="F11" s="1">
        <v>9</v>
      </c>
      <c r="G11" s="24">
        <v>0.50662300000000005</v>
      </c>
      <c r="H11" s="24">
        <v>0.5</v>
      </c>
      <c r="I11" s="56"/>
      <c r="K11" s="1">
        <v>9</v>
      </c>
      <c r="L11" s="24">
        <v>0.50827800000000001</v>
      </c>
      <c r="M11" s="24">
        <v>0.47516599999999998</v>
      </c>
      <c r="N11" s="56"/>
    </row>
    <row r="12" spans="1:14" ht="16" x14ac:dyDescent="0.25">
      <c r="A12" s="1">
        <v>10</v>
      </c>
      <c r="B12" s="24">
        <v>0.54470200000000002</v>
      </c>
      <c r="C12" s="24">
        <v>0.54635800000000001</v>
      </c>
      <c r="D12" s="56"/>
      <c r="F12" s="1">
        <v>10</v>
      </c>
      <c r="G12" s="24">
        <v>0.48675499999999999</v>
      </c>
      <c r="H12" s="24">
        <v>0.51158899999999996</v>
      </c>
      <c r="I12" s="56"/>
      <c r="K12" s="1">
        <v>10</v>
      </c>
      <c r="L12" s="24">
        <v>0.48178799999999999</v>
      </c>
      <c r="M12" s="24">
        <v>0.485099</v>
      </c>
      <c r="N12" s="56"/>
    </row>
    <row r="13" spans="1:14" ht="16" x14ac:dyDescent="0.25">
      <c r="A13" s="1">
        <v>11</v>
      </c>
      <c r="B13" s="24">
        <v>0.53476800000000002</v>
      </c>
      <c r="C13" s="24">
        <v>0.51490100000000005</v>
      </c>
      <c r="D13" s="56"/>
      <c r="F13" s="1">
        <v>11</v>
      </c>
      <c r="G13" s="24">
        <v>0.52649000000000001</v>
      </c>
      <c r="H13" s="24">
        <v>0.528146</v>
      </c>
      <c r="I13" s="56"/>
      <c r="K13" s="1">
        <v>11</v>
      </c>
      <c r="L13" s="24">
        <v>0.519868</v>
      </c>
      <c r="M13" s="24">
        <v>0.48344399999999998</v>
      </c>
      <c r="N13" s="56"/>
    </row>
    <row r="14" spans="1:14" ht="16" x14ac:dyDescent="0.25">
      <c r="A14" s="1">
        <v>12</v>
      </c>
      <c r="B14" s="24">
        <v>0.53642400000000001</v>
      </c>
      <c r="C14" s="24">
        <v>0.54139099999999996</v>
      </c>
      <c r="D14" s="56"/>
      <c r="F14" s="1">
        <v>12</v>
      </c>
      <c r="G14" s="24">
        <v>0.509934</v>
      </c>
      <c r="H14" s="24">
        <v>0.509934</v>
      </c>
      <c r="I14" s="56"/>
      <c r="K14" s="1">
        <v>12</v>
      </c>
      <c r="L14" s="24">
        <v>0.51655600000000002</v>
      </c>
      <c r="M14" s="24">
        <v>0.46523199999999998</v>
      </c>
      <c r="N14" s="56"/>
    </row>
    <row r="34" spans="1:14" x14ac:dyDescent="0.2">
      <c r="A34" s="45" t="s">
        <v>33</v>
      </c>
      <c r="B34" s="45" t="s">
        <v>31</v>
      </c>
      <c r="C34" s="45" t="s">
        <v>32</v>
      </c>
      <c r="F34" s="45" t="s">
        <v>33</v>
      </c>
      <c r="G34" s="45" t="s">
        <v>31</v>
      </c>
      <c r="H34" s="45" t="s">
        <v>32</v>
      </c>
      <c r="K34" s="45" t="s">
        <v>33</v>
      </c>
      <c r="L34" s="45" t="s">
        <v>31</v>
      </c>
      <c r="M34" s="45" t="s">
        <v>32</v>
      </c>
    </row>
    <row r="35" spans="1:14" ht="16" x14ac:dyDescent="0.25">
      <c r="A35" s="45">
        <v>0</v>
      </c>
      <c r="B35" s="24">
        <v>0.49172199999999999</v>
      </c>
      <c r="C35" s="24">
        <v>0.49172199999999999</v>
      </c>
      <c r="D35" s="56" t="s">
        <v>16</v>
      </c>
      <c r="F35" s="45">
        <v>0</v>
      </c>
      <c r="G35" s="24">
        <v>0.48178799999999999</v>
      </c>
      <c r="H35" s="24">
        <v>0.49172199999999999</v>
      </c>
      <c r="I35" s="56" t="s">
        <v>26</v>
      </c>
      <c r="K35" s="45">
        <v>0</v>
      </c>
      <c r="L35" s="24">
        <v>0.50165599999999999</v>
      </c>
      <c r="M35" s="24">
        <v>0.50165599999999999</v>
      </c>
      <c r="N35" s="56" t="s">
        <v>27</v>
      </c>
    </row>
    <row r="36" spans="1:14" ht="16" x14ac:dyDescent="0.25">
      <c r="A36" s="45">
        <v>1</v>
      </c>
      <c r="B36" s="24">
        <v>0.48178799999999999</v>
      </c>
      <c r="C36" s="24">
        <v>0.495033</v>
      </c>
      <c r="D36" s="56"/>
      <c r="F36" s="45">
        <v>1</v>
      </c>
      <c r="G36" s="24">
        <v>0.48178799999999999</v>
      </c>
      <c r="H36" s="24">
        <v>0.47516599999999998</v>
      </c>
      <c r="I36" s="56"/>
      <c r="K36" s="45">
        <v>1</v>
      </c>
      <c r="L36" s="24">
        <v>0.52317899999999995</v>
      </c>
      <c r="M36" s="24">
        <v>0.52152299999999996</v>
      </c>
      <c r="N36" s="56"/>
    </row>
    <row r="37" spans="1:14" ht="16" x14ac:dyDescent="0.25">
      <c r="A37" s="45">
        <v>2</v>
      </c>
      <c r="B37" s="24">
        <v>0.46854299999999999</v>
      </c>
      <c r="C37" s="24">
        <v>0.47847699999999999</v>
      </c>
      <c r="D37" s="56"/>
      <c r="F37" s="45">
        <v>2</v>
      </c>
      <c r="G37" s="24">
        <v>0.485099</v>
      </c>
      <c r="H37" s="24">
        <v>0.48178799999999999</v>
      </c>
      <c r="I37" s="56"/>
      <c r="K37" s="45">
        <v>2</v>
      </c>
      <c r="L37" s="24">
        <v>0.48344399999999998</v>
      </c>
      <c r="M37" s="24">
        <v>0.51324499999999995</v>
      </c>
      <c r="N37" s="56"/>
    </row>
    <row r="38" spans="1:14" ht="16" x14ac:dyDescent="0.25">
      <c r="A38" s="45">
        <v>3</v>
      </c>
      <c r="B38" s="24">
        <v>0.509934</v>
      </c>
      <c r="C38" s="24">
        <v>0.48841099999999998</v>
      </c>
      <c r="D38" s="56"/>
      <c r="F38" s="45">
        <v>3</v>
      </c>
      <c r="G38" s="24">
        <v>0.48178799999999999</v>
      </c>
      <c r="H38" s="24">
        <v>0.48178799999999999</v>
      </c>
      <c r="I38" s="56"/>
      <c r="K38" s="45">
        <v>3</v>
      </c>
      <c r="L38" s="24">
        <v>0.490066</v>
      </c>
      <c r="M38" s="24">
        <v>0.480132</v>
      </c>
      <c r="N38" s="56"/>
    </row>
    <row r="39" spans="1:14" ht="16" x14ac:dyDescent="0.25">
      <c r="A39" s="45">
        <v>4</v>
      </c>
      <c r="B39" s="24">
        <v>0.53145699999999996</v>
      </c>
      <c r="C39" s="24">
        <v>0.47847699999999999</v>
      </c>
      <c r="D39" s="56"/>
      <c r="F39" s="45">
        <v>4</v>
      </c>
      <c r="G39" s="24">
        <v>0.480132</v>
      </c>
      <c r="H39" s="24">
        <v>0.48178799999999999</v>
      </c>
      <c r="I39" s="56"/>
      <c r="K39" s="45">
        <v>4</v>
      </c>
      <c r="L39" s="24">
        <v>0.50662300000000005</v>
      </c>
      <c r="M39" s="24">
        <v>0.490066</v>
      </c>
      <c r="N39" s="56"/>
    </row>
    <row r="40" spans="1:14" ht="16" x14ac:dyDescent="0.25">
      <c r="A40" s="45">
        <v>5</v>
      </c>
      <c r="B40" s="24">
        <v>0.485099</v>
      </c>
      <c r="C40" s="24">
        <v>0.48178799999999999</v>
      </c>
      <c r="D40" s="56"/>
      <c r="F40" s="45">
        <v>5</v>
      </c>
      <c r="G40" s="24">
        <v>0.480132</v>
      </c>
      <c r="H40" s="24">
        <v>0.48178799999999999</v>
      </c>
      <c r="I40" s="56"/>
      <c r="K40" s="45">
        <v>5</v>
      </c>
      <c r="L40" s="24">
        <v>0.509934</v>
      </c>
      <c r="M40" s="24">
        <v>0.49337700000000001</v>
      </c>
      <c r="N40" s="56"/>
    </row>
    <row r="41" spans="1:14" ht="16" x14ac:dyDescent="0.25">
      <c r="A41" s="45">
        <v>6</v>
      </c>
      <c r="B41" s="24">
        <v>0.50662300000000005</v>
      </c>
      <c r="C41" s="24">
        <v>0.50165599999999999</v>
      </c>
      <c r="D41" s="56"/>
      <c r="F41" s="45">
        <v>6</v>
      </c>
      <c r="G41" s="24">
        <v>0.47847699999999999</v>
      </c>
      <c r="H41" s="24">
        <v>0.48178799999999999</v>
      </c>
      <c r="I41" s="56"/>
      <c r="K41" s="45">
        <v>6</v>
      </c>
      <c r="L41" s="24">
        <v>0.51158899999999996</v>
      </c>
      <c r="M41" s="24">
        <v>0.49834400000000001</v>
      </c>
      <c r="N41" s="56"/>
    </row>
    <row r="42" spans="1:14" ht="16" x14ac:dyDescent="0.25">
      <c r="A42" s="45">
        <v>7</v>
      </c>
      <c r="B42" s="24">
        <v>0.53476800000000002</v>
      </c>
      <c r="C42" s="24">
        <v>0.51324499999999995</v>
      </c>
      <c r="D42" s="56"/>
      <c r="F42" s="45">
        <v>7</v>
      </c>
      <c r="G42" s="24">
        <v>0.485099</v>
      </c>
      <c r="H42" s="24">
        <v>0.48178799999999999</v>
      </c>
      <c r="I42" s="56"/>
      <c r="K42" s="45">
        <v>7</v>
      </c>
      <c r="L42" s="24">
        <v>0.51821200000000001</v>
      </c>
      <c r="M42" s="24">
        <v>0.51158899999999996</v>
      </c>
      <c r="N42" s="56"/>
    </row>
    <row r="43" spans="1:14" ht="16" x14ac:dyDescent="0.25">
      <c r="A43" s="45">
        <v>8</v>
      </c>
      <c r="B43" s="24">
        <v>0.51655600000000002</v>
      </c>
      <c r="C43" s="24">
        <v>0.50662300000000005</v>
      </c>
      <c r="D43" s="56"/>
      <c r="F43" s="45">
        <v>8</v>
      </c>
      <c r="G43" s="24">
        <v>0.47847699999999999</v>
      </c>
      <c r="H43" s="24">
        <v>0.48178799999999999</v>
      </c>
      <c r="I43" s="56"/>
      <c r="K43" s="45">
        <v>8</v>
      </c>
      <c r="L43" s="24">
        <v>0.50496700000000005</v>
      </c>
      <c r="M43" s="24">
        <v>0.49834400000000001</v>
      </c>
      <c r="N43" s="56"/>
    </row>
    <row r="44" spans="1:14" ht="16" x14ac:dyDescent="0.25">
      <c r="A44" s="45">
        <v>9</v>
      </c>
      <c r="B44" s="24">
        <v>0.52980099999999997</v>
      </c>
      <c r="C44" s="24">
        <v>0.51655600000000002</v>
      </c>
      <c r="D44" s="56"/>
      <c r="F44" s="45">
        <v>9</v>
      </c>
      <c r="G44" s="24">
        <v>0.485099</v>
      </c>
      <c r="H44" s="24">
        <v>0.48344399999999998</v>
      </c>
      <c r="I44" s="56"/>
      <c r="K44" s="45">
        <v>9</v>
      </c>
      <c r="L44" s="24">
        <v>0.47516599999999998</v>
      </c>
      <c r="M44" s="24">
        <v>0.50827800000000001</v>
      </c>
      <c r="N44" s="56"/>
    </row>
    <row r="45" spans="1:14" ht="16" x14ac:dyDescent="0.25">
      <c r="A45" s="45">
        <v>10</v>
      </c>
      <c r="B45" s="24">
        <v>0.528146</v>
      </c>
      <c r="C45" s="24">
        <v>0.51158899999999996</v>
      </c>
      <c r="D45" s="56"/>
      <c r="F45" s="45">
        <v>10</v>
      </c>
      <c r="G45" s="24">
        <v>0.47847699999999999</v>
      </c>
      <c r="H45" s="24">
        <v>0.485099</v>
      </c>
      <c r="I45" s="56"/>
      <c r="K45" s="45">
        <v>10</v>
      </c>
      <c r="L45" s="24">
        <v>0.45198700000000003</v>
      </c>
      <c r="M45" s="24">
        <v>0.49172199999999999</v>
      </c>
      <c r="N45" s="56"/>
    </row>
    <row r="46" spans="1:14" ht="16" x14ac:dyDescent="0.25">
      <c r="A46" s="45">
        <v>11</v>
      </c>
      <c r="B46" s="24">
        <v>0.51490100000000005</v>
      </c>
      <c r="C46" s="24">
        <v>0.51158899999999996</v>
      </c>
      <c r="D46" s="56"/>
      <c r="F46" s="45">
        <v>11</v>
      </c>
      <c r="G46" s="24">
        <v>0.48344399999999998</v>
      </c>
      <c r="H46" s="24">
        <v>0.485099</v>
      </c>
      <c r="I46" s="56"/>
      <c r="K46" s="45">
        <v>11</v>
      </c>
      <c r="L46" s="24">
        <v>0.480132</v>
      </c>
      <c r="M46" s="24">
        <v>0.471854</v>
      </c>
      <c r="N46" s="56"/>
    </row>
    <row r="47" spans="1:14" ht="16" x14ac:dyDescent="0.25">
      <c r="A47" s="45">
        <v>12</v>
      </c>
      <c r="B47" s="24">
        <v>0.490066</v>
      </c>
      <c r="C47" s="24">
        <v>0.50165599999999999</v>
      </c>
      <c r="D47" s="56"/>
      <c r="F47" s="45">
        <v>12</v>
      </c>
      <c r="G47" s="24">
        <v>0.471854</v>
      </c>
      <c r="H47" s="24">
        <v>0.485099</v>
      </c>
      <c r="I47" s="56"/>
      <c r="K47" s="45">
        <v>12</v>
      </c>
      <c r="L47" s="24">
        <v>0.47350999999999999</v>
      </c>
      <c r="M47" s="24">
        <v>0.49172199999999999</v>
      </c>
      <c r="N47" s="56"/>
    </row>
    <row r="65" spans="1:11" ht="16" x14ac:dyDescent="0.25">
      <c r="A65" s="48"/>
      <c r="B65" s="51" t="s">
        <v>45</v>
      </c>
      <c r="C65" s="48" t="s">
        <v>50</v>
      </c>
      <c r="D65" s="30" t="s">
        <v>52</v>
      </c>
      <c r="G65" s="48"/>
      <c r="H65" s="51" t="s">
        <v>45</v>
      </c>
      <c r="I65" s="48" t="s">
        <v>50</v>
      </c>
      <c r="J65" s="30" t="s">
        <v>52</v>
      </c>
    </row>
    <row r="66" spans="1:11" ht="16" x14ac:dyDescent="0.25">
      <c r="A66" s="48">
        <v>0</v>
      </c>
      <c r="B66" s="24">
        <v>0.53476800000000002</v>
      </c>
      <c r="C66" s="24">
        <v>0.50165599999999999</v>
      </c>
      <c r="D66" s="24">
        <v>0.49834400000000001</v>
      </c>
      <c r="E66" s="56" t="s">
        <v>31</v>
      </c>
      <c r="G66" s="48">
        <v>0</v>
      </c>
      <c r="H66" s="24">
        <v>0.53476800000000002</v>
      </c>
      <c r="I66" s="24">
        <v>0.50165599999999999</v>
      </c>
      <c r="J66" s="24">
        <v>0.50165599999999999</v>
      </c>
      <c r="K66" s="56" t="s">
        <v>32</v>
      </c>
    </row>
    <row r="67" spans="1:11" ht="16" x14ac:dyDescent="0.25">
      <c r="A67" s="48">
        <v>1</v>
      </c>
      <c r="B67" s="24">
        <v>0.53311299999999995</v>
      </c>
      <c r="C67" s="24">
        <v>0.53145699999999996</v>
      </c>
      <c r="D67" s="24">
        <v>0.51490100000000005</v>
      </c>
      <c r="E67" s="56"/>
      <c r="G67" s="48">
        <v>1</v>
      </c>
      <c r="H67" s="24">
        <v>0.54635800000000001</v>
      </c>
      <c r="I67" s="24">
        <v>0.52152299999999996</v>
      </c>
      <c r="J67" s="24">
        <v>0.50827800000000001</v>
      </c>
      <c r="K67" s="56"/>
    </row>
    <row r="68" spans="1:11" ht="16" x14ac:dyDescent="0.25">
      <c r="A68" s="48">
        <v>2</v>
      </c>
      <c r="B68" s="24">
        <v>0.50827800000000001</v>
      </c>
      <c r="C68" s="24">
        <v>0.50827800000000001</v>
      </c>
      <c r="D68" s="24">
        <v>0.528146</v>
      </c>
      <c r="E68" s="56"/>
      <c r="G68" s="48">
        <v>2</v>
      </c>
      <c r="H68" s="24">
        <v>0.50331099999999995</v>
      </c>
      <c r="I68" s="24">
        <v>0.51490100000000005</v>
      </c>
      <c r="J68" s="24">
        <v>0.51324499999999995</v>
      </c>
      <c r="K68" s="56"/>
    </row>
    <row r="69" spans="1:11" ht="16" x14ac:dyDescent="0.25">
      <c r="A69" s="48">
        <v>3</v>
      </c>
      <c r="B69" s="24">
        <v>0.5</v>
      </c>
      <c r="C69" s="24">
        <v>0.52317899999999995</v>
      </c>
      <c r="D69" s="24">
        <v>0.50827800000000001</v>
      </c>
      <c r="E69" s="56"/>
      <c r="G69" s="48">
        <v>3</v>
      </c>
      <c r="H69" s="24">
        <v>0.50165599999999999</v>
      </c>
      <c r="I69" s="24">
        <v>0.490066</v>
      </c>
      <c r="J69" s="24">
        <v>0.50827800000000001</v>
      </c>
      <c r="K69" s="56"/>
    </row>
    <row r="70" spans="1:11" ht="16" x14ac:dyDescent="0.25">
      <c r="A70" s="48">
        <v>4</v>
      </c>
      <c r="B70" s="24">
        <v>0.51821200000000001</v>
      </c>
      <c r="C70" s="24">
        <v>0.528146</v>
      </c>
      <c r="D70" s="24">
        <v>0.47350999999999999</v>
      </c>
      <c r="E70" s="56"/>
      <c r="G70" s="48">
        <v>4</v>
      </c>
      <c r="H70" s="24">
        <v>0.51490100000000005</v>
      </c>
      <c r="I70" s="24">
        <v>0.51324499999999995</v>
      </c>
      <c r="J70" s="24">
        <v>0.50331099999999995</v>
      </c>
      <c r="K70" s="56"/>
    </row>
    <row r="71" spans="1:11" ht="16" x14ac:dyDescent="0.25">
      <c r="A71" s="48">
        <v>5</v>
      </c>
      <c r="B71" s="24">
        <v>0.50662300000000005</v>
      </c>
      <c r="C71" s="24">
        <v>0.490066</v>
      </c>
      <c r="D71" s="24">
        <v>0.48178799999999999</v>
      </c>
      <c r="E71" s="56"/>
      <c r="G71" s="48">
        <v>5</v>
      </c>
      <c r="H71" s="24">
        <v>0.50496700000000005</v>
      </c>
      <c r="I71" s="24">
        <v>0.50662300000000005</v>
      </c>
      <c r="J71" s="24">
        <v>0.50331099999999995</v>
      </c>
      <c r="K71" s="56"/>
    </row>
    <row r="72" spans="1:11" ht="16" x14ac:dyDescent="0.25">
      <c r="A72" s="48">
        <v>6</v>
      </c>
      <c r="B72" s="24">
        <v>0.50331099999999995</v>
      </c>
      <c r="C72" s="24">
        <v>0.51655600000000002</v>
      </c>
      <c r="D72" s="24">
        <v>0.495033</v>
      </c>
      <c r="E72" s="56"/>
      <c r="G72" s="48">
        <v>6</v>
      </c>
      <c r="H72" s="24">
        <v>0.51158899999999996</v>
      </c>
      <c r="I72" s="24">
        <v>0.49337700000000001</v>
      </c>
      <c r="J72" s="24">
        <v>0.50331099999999995</v>
      </c>
      <c r="K72" s="56"/>
    </row>
    <row r="73" spans="1:11" ht="16" x14ac:dyDescent="0.25">
      <c r="A73" s="48">
        <v>7</v>
      </c>
      <c r="B73" s="24">
        <v>0.509934</v>
      </c>
      <c r="C73" s="24">
        <v>0.51324499999999995</v>
      </c>
      <c r="D73" s="24">
        <v>0.48675499999999999</v>
      </c>
      <c r="E73" s="56"/>
      <c r="G73" s="48">
        <v>7</v>
      </c>
      <c r="H73" s="24">
        <v>0.49668899999999999</v>
      </c>
      <c r="I73" s="24">
        <v>0.46192100000000003</v>
      </c>
      <c r="J73" s="24">
        <v>0.49834400000000001</v>
      </c>
      <c r="K73" s="56"/>
    </row>
    <row r="74" spans="1:11" ht="16" x14ac:dyDescent="0.25">
      <c r="A74" s="48">
        <v>8</v>
      </c>
      <c r="B74" s="24">
        <v>0.50827800000000001</v>
      </c>
      <c r="C74" s="24">
        <v>0.51490100000000005</v>
      </c>
      <c r="D74" s="24">
        <v>0.5</v>
      </c>
      <c r="E74" s="56"/>
      <c r="G74" s="48">
        <v>8</v>
      </c>
      <c r="H74" s="24">
        <v>0.50496700000000005</v>
      </c>
      <c r="I74" s="24">
        <v>0.46523199999999998</v>
      </c>
      <c r="J74" s="24">
        <v>0.495033</v>
      </c>
      <c r="K74" s="56"/>
    </row>
    <row r="75" spans="1:11" ht="16" x14ac:dyDescent="0.25">
      <c r="A75" s="48">
        <v>9</v>
      </c>
      <c r="B75" s="24">
        <v>0.53311299999999995</v>
      </c>
      <c r="C75" s="24">
        <v>0.50827800000000001</v>
      </c>
      <c r="D75" s="24">
        <v>0.50662300000000005</v>
      </c>
      <c r="E75" s="56"/>
      <c r="G75" s="48">
        <v>9</v>
      </c>
      <c r="H75" s="24">
        <v>0.51490100000000005</v>
      </c>
      <c r="I75" s="24">
        <v>0.47516599999999998</v>
      </c>
      <c r="J75" s="24">
        <v>0.5</v>
      </c>
      <c r="K75" s="56"/>
    </row>
    <row r="76" spans="1:11" ht="16" x14ac:dyDescent="0.25">
      <c r="A76" s="48">
        <v>10</v>
      </c>
      <c r="B76" s="24">
        <v>0.54470200000000002</v>
      </c>
      <c r="C76" s="24">
        <v>0.48178799999999999</v>
      </c>
      <c r="D76" s="24">
        <v>0.48675499999999999</v>
      </c>
      <c r="E76" s="56"/>
      <c r="G76" s="48">
        <v>10</v>
      </c>
      <c r="H76" s="24">
        <v>0.54635800000000001</v>
      </c>
      <c r="I76" s="24">
        <v>0.485099</v>
      </c>
      <c r="J76" s="24">
        <v>0.51158899999999996</v>
      </c>
      <c r="K76" s="56"/>
    </row>
    <row r="77" spans="1:11" ht="16" x14ac:dyDescent="0.25">
      <c r="A77" s="48">
        <v>11</v>
      </c>
      <c r="B77" s="24">
        <v>0.53476800000000002</v>
      </c>
      <c r="C77" s="24">
        <v>0.519868</v>
      </c>
      <c r="D77" s="24">
        <v>0.52649000000000001</v>
      </c>
      <c r="E77" s="56"/>
      <c r="G77" s="48">
        <v>11</v>
      </c>
      <c r="H77" s="24">
        <v>0.51490100000000005</v>
      </c>
      <c r="I77" s="24">
        <v>0.48344399999999998</v>
      </c>
      <c r="J77" s="24">
        <v>0.528146</v>
      </c>
      <c r="K77" s="56"/>
    </row>
    <row r="78" spans="1:11" ht="16" x14ac:dyDescent="0.25">
      <c r="A78" s="48">
        <v>12</v>
      </c>
      <c r="B78" s="24">
        <v>0.53642400000000001</v>
      </c>
      <c r="C78" s="24">
        <v>0.51655600000000002</v>
      </c>
      <c r="D78" s="24">
        <v>0.509934</v>
      </c>
      <c r="E78" s="56"/>
      <c r="G78" s="48">
        <v>12</v>
      </c>
      <c r="H78" s="24">
        <v>0.54139099999999996</v>
      </c>
      <c r="I78" s="24">
        <v>0.46523199999999998</v>
      </c>
      <c r="J78" s="24">
        <v>0.509934</v>
      </c>
      <c r="K78" s="56"/>
    </row>
  </sheetData>
  <mergeCells count="8">
    <mergeCell ref="E66:E78"/>
    <mergeCell ref="K66:K78"/>
    <mergeCell ref="D2:D14"/>
    <mergeCell ref="I2:I14"/>
    <mergeCell ref="N2:N14"/>
    <mergeCell ref="D35:D47"/>
    <mergeCell ref="I35:I47"/>
    <mergeCell ref="N35:N4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5E8-52EF-824B-9F99-84A3E832E106}">
  <dimension ref="A1:P102"/>
  <sheetViews>
    <sheetView topLeftCell="A74" workbookViewId="0">
      <selection activeCell="Q115" sqref="Q115"/>
    </sheetView>
  </sheetViews>
  <sheetFormatPr baseColWidth="10" defaultColWidth="11.5" defaultRowHeight="15" x14ac:dyDescent="0.2"/>
  <cols>
    <col min="9" max="9" width="22.1640625" customWidth="1"/>
    <col min="14" max="14" width="19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0.56552000000000002</v>
      </c>
      <c r="C2" s="24">
        <v>0.56552000000000002</v>
      </c>
      <c r="D2" s="56" t="s">
        <v>17</v>
      </c>
      <c r="F2" s="1">
        <v>0</v>
      </c>
      <c r="G2" s="24">
        <v>0.56552000000000002</v>
      </c>
      <c r="H2" s="24">
        <v>0.56552000000000002</v>
      </c>
      <c r="I2" s="56" t="s">
        <v>25</v>
      </c>
      <c r="K2" s="1">
        <v>0</v>
      </c>
      <c r="L2" s="24">
        <v>0.56552000000000002</v>
      </c>
      <c r="M2" s="24">
        <v>0.56552000000000002</v>
      </c>
      <c r="N2" s="56" t="s">
        <v>28</v>
      </c>
    </row>
    <row r="3" spans="1:14" ht="16" x14ac:dyDescent="0.25">
      <c r="A3" s="1">
        <v>1</v>
      </c>
      <c r="B3" s="24">
        <v>0.571376</v>
      </c>
      <c r="C3" s="24">
        <v>0.569546</v>
      </c>
      <c r="D3" s="56"/>
      <c r="F3" s="1">
        <v>1</v>
      </c>
      <c r="G3" s="24">
        <v>0.56844799999999995</v>
      </c>
      <c r="H3" s="24">
        <v>0.56991199999999997</v>
      </c>
      <c r="I3" s="56"/>
      <c r="K3" s="1">
        <v>1</v>
      </c>
      <c r="L3" s="24">
        <v>0.56552000000000002</v>
      </c>
      <c r="M3" s="24">
        <v>0.56552000000000002</v>
      </c>
      <c r="N3" s="56"/>
    </row>
    <row r="4" spans="1:14" ht="16" x14ac:dyDescent="0.25">
      <c r="A4" s="1">
        <v>2</v>
      </c>
      <c r="B4" s="24">
        <v>0.57284000000000002</v>
      </c>
      <c r="C4" s="24">
        <v>0.567716</v>
      </c>
      <c r="D4" s="56"/>
      <c r="F4" s="1">
        <v>2</v>
      </c>
      <c r="G4" s="24">
        <v>0.56259199999999998</v>
      </c>
      <c r="H4" s="24">
        <v>0.56881400000000004</v>
      </c>
      <c r="I4" s="56"/>
      <c r="K4" s="1">
        <v>2</v>
      </c>
      <c r="L4" s="24">
        <v>0.56552000000000002</v>
      </c>
      <c r="M4" s="24">
        <v>0.56552000000000002</v>
      </c>
      <c r="N4" s="56"/>
    </row>
    <row r="5" spans="1:14" ht="16" x14ac:dyDescent="0.25">
      <c r="A5" s="1">
        <v>3</v>
      </c>
      <c r="B5" s="24">
        <v>0.575403</v>
      </c>
      <c r="C5" s="24">
        <v>0.58894599999999997</v>
      </c>
      <c r="D5" s="56"/>
      <c r="F5" s="1">
        <v>3</v>
      </c>
      <c r="G5" s="24">
        <v>0.58162499999999995</v>
      </c>
      <c r="H5" s="24">
        <v>0.58308899999999997</v>
      </c>
      <c r="I5" s="56"/>
      <c r="K5" s="1">
        <v>3</v>
      </c>
      <c r="L5" s="24">
        <v>0.56552000000000002</v>
      </c>
      <c r="M5" s="24">
        <v>0.56552000000000002</v>
      </c>
      <c r="N5" s="56"/>
    </row>
    <row r="6" spans="1:14" ht="16" x14ac:dyDescent="0.25">
      <c r="A6" s="1">
        <v>4</v>
      </c>
      <c r="B6" s="24">
        <v>0.58235700000000001</v>
      </c>
      <c r="C6" s="24">
        <v>0.60175699999999999</v>
      </c>
      <c r="D6" s="56"/>
      <c r="F6" s="1">
        <v>4</v>
      </c>
      <c r="G6" s="24">
        <v>0.58418700000000001</v>
      </c>
      <c r="H6" s="24">
        <v>0.60651500000000003</v>
      </c>
      <c r="I6" s="56"/>
      <c r="K6" s="1">
        <v>4</v>
      </c>
      <c r="L6" s="24">
        <v>0.56552000000000002</v>
      </c>
      <c r="M6" s="24">
        <v>0.56552000000000002</v>
      </c>
      <c r="N6" s="56"/>
    </row>
    <row r="7" spans="1:14" ht="16" x14ac:dyDescent="0.25">
      <c r="A7" s="1">
        <v>5</v>
      </c>
      <c r="B7" s="24">
        <v>0.61749600000000004</v>
      </c>
      <c r="C7" s="24">
        <v>0.61712999999999996</v>
      </c>
      <c r="D7" s="56"/>
      <c r="F7" s="1">
        <v>5</v>
      </c>
      <c r="G7" s="24">
        <v>0.60614900000000005</v>
      </c>
      <c r="H7" s="24">
        <v>0.61786200000000002</v>
      </c>
      <c r="I7" s="56"/>
      <c r="K7" s="1">
        <v>5</v>
      </c>
      <c r="L7" s="24">
        <v>0.56552000000000002</v>
      </c>
      <c r="M7" s="24">
        <v>0.56552000000000002</v>
      </c>
      <c r="N7" s="56"/>
    </row>
    <row r="8" spans="1:14" ht="16" x14ac:dyDescent="0.25">
      <c r="A8" s="1">
        <v>6</v>
      </c>
      <c r="B8" s="24">
        <v>0.61493399999999998</v>
      </c>
      <c r="C8" s="24">
        <v>0.620425</v>
      </c>
      <c r="D8" s="56"/>
      <c r="F8" s="1">
        <v>6</v>
      </c>
      <c r="G8" s="24">
        <v>0.618228</v>
      </c>
      <c r="H8" s="24">
        <v>0.61090800000000001</v>
      </c>
      <c r="I8" s="56"/>
      <c r="K8" s="1">
        <v>6</v>
      </c>
      <c r="L8" s="24">
        <v>0.56552000000000002</v>
      </c>
      <c r="M8" s="24">
        <v>0.56552000000000002</v>
      </c>
      <c r="N8" s="56"/>
    </row>
    <row r="9" spans="1:14" ht="16" x14ac:dyDescent="0.25">
      <c r="A9" s="1">
        <v>7</v>
      </c>
      <c r="B9" s="24">
        <v>0.62628099999999998</v>
      </c>
      <c r="C9" s="24">
        <v>0.633602</v>
      </c>
      <c r="D9" s="56"/>
      <c r="F9" s="1">
        <v>7</v>
      </c>
      <c r="G9" s="24">
        <v>0.61493399999999998</v>
      </c>
      <c r="H9" s="24">
        <v>0.61786200000000002</v>
      </c>
      <c r="I9" s="56"/>
      <c r="K9" s="1">
        <v>7</v>
      </c>
      <c r="L9" s="24">
        <v>0.56552000000000002</v>
      </c>
      <c r="M9" s="24">
        <v>0.56552000000000002</v>
      </c>
      <c r="N9" s="56"/>
    </row>
    <row r="10" spans="1:14" ht="16" x14ac:dyDescent="0.25">
      <c r="A10" s="1">
        <v>8</v>
      </c>
      <c r="B10" s="24">
        <v>0.61932699999999996</v>
      </c>
      <c r="C10" s="24">
        <v>0.62847699999999995</v>
      </c>
      <c r="D10" s="56"/>
      <c r="F10" s="1">
        <v>8</v>
      </c>
      <c r="G10" s="24">
        <v>0.60834600000000005</v>
      </c>
      <c r="H10" s="24">
        <v>0.620425</v>
      </c>
      <c r="I10" s="56"/>
      <c r="K10" s="1">
        <v>8</v>
      </c>
      <c r="L10" s="24">
        <v>0.58089299999999999</v>
      </c>
      <c r="M10" s="24">
        <v>0.57906299999999999</v>
      </c>
      <c r="N10" s="56"/>
    </row>
    <row r="11" spans="1:14" ht="16" x14ac:dyDescent="0.25">
      <c r="A11" s="1">
        <v>9</v>
      </c>
      <c r="B11" s="24">
        <v>0.63140600000000002</v>
      </c>
      <c r="C11" s="24">
        <v>0.62664699999999995</v>
      </c>
      <c r="D11" s="56"/>
      <c r="F11" s="1">
        <v>9</v>
      </c>
      <c r="G11" s="24">
        <v>0.59480200000000005</v>
      </c>
      <c r="H11" s="24">
        <v>0.61712999999999996</v>
      </c>
      <c r="I11" s="56"/>
      <c r="K11" s="1">
        <v>9</v>
      </c>
      <c r="L11" s="24">
        <v>0.59077599999999997</v>
      </c>
      <c r="M11" s="24">
        <v>0.58491899999999997</v>
      </c>
      <c r="N11" s="56"/>
    </row>
    <row r="12" spans="1:14" ht="16" x14ac:dyDescent="0.25">
      <c r="A12" s="1">
        <v>10</v>
      </c>
      <c r="B12" s="24">
        <v>0.64128799999999997</v>
      </c>
      <c r="C12" s="24">
        <v>0.63250399999999996</v>
      </c>
      <c r="D12" s="56"/>
      <c r="F12" s="1">
        <v>10</v>
      </c>
      <c r="G12" s="24">
        <v>0.59333800000000003</v>
      </c>
      <c r="H12" s="24">
        <v>0.62005900000000003</v>
      </c>
      <c r="I12" s="56"/>
      <c r="K12" s="1">
        <v>10</v>
      </c>
      <c r="L12" s="24">
        <v>0.60505100000000001</v>
      </c>
      <c r="M12" s="24">
        <v>0.59553400000000001</v>
      </c>
      <c r="N12" s="56"/>
    </row>
    <row r="13" spans="1:14" ht="16" x14ac:dyDescent="0.25">
      <c r="A13" s="1">
        <v>11</v>
      </c>
      <c r="B13" s="24">
        <v>0.65080499999999997</v>
      </c>
      <c r="C13" s="24">
        <v>0.63689600000000002</v>
      </c>
      <c r="D13" s="56"/>
      <c r="F13" s="1">
        <v>11</v>
      </c>
      <c r="G13" s="24">
        <v>0.62554900000000002</v>
      </c>
      <c r="H13" s="24">
        <v>0.62884300000000004</v>
      </c>
      <c r="I13" s="56"/>
      <c r="K13" s="1">
        <v>11</v>
      </c>
      <c r="L13" s="24">
        <v>0.64787700000000004</v>
      </c>
      <c r="M13" s="24">
        <v>0.64055600000000001</v>
      </c>
      <c r="N13" s="56"/>
    </row>
    <row r="14" spans="1:14" ht="16" x14ac:dyDescent="0.25">
      <c r="A14" s="1">
        <v>12</v>
      </c>
      <c r="B14" s="24">
        <v>0.65190300000000001</v>
      </c>
      <c r="C14" s="24">
        <v>0.64019000000000004</v>
      </c>
      <c r="D14" s="56"/>
      <c r="F14" s="1">
        <v>12</v>
      </c>
      <c r="G14" s="24">
        <v>0.63762799999999997</v>
      </c>
      <c r="H14" s="24">
        <v>0.63872600000000002</v>
      </c>
      <c r="I14" s="56"/>
      <c r="K14" s="1">
        <v>12</v>
      </c>
      <c r="L14" s="24">
        <v>0.65739400000000003</v>
      </c>
      <c r="M14" s="24">
        <v>0.66800899999999996</v>
      </c>
      <c r="N14" s="56"/>
    </row>
    <row r="31" spans="1:14" x14ac:dyDescent="0.2">
      <c r="A31" s="42" t="s">
        <v>33</v>
      </c>
      <c r="B31" s="42" t="s">
        <v>31</v>
      </c>
      <c r="C31" s="42" t="s">
        <v>32</v>
      </c>
      <c r="F31" s="42" t="s">
        <v>33</v>
      </c>
      <c r="G31" s="42" t="s">
        <v>31</v>
      </c>
      <c r="H31" s="42" t="s">
        <v>32</v>
      </c>
      <c r="K31" s="42" t="s">
        <v>33</v>
      </c>
      <c r="L31" s="42" t="s">
        <v>31</v>
      </c>
      <c r="M31" s="42" t="s">
        <v>32</v>
      </c>
    </row>
    <row r="32" spans="1:14" ht="16" x14ac:dyDescent="0.25">
      <c r="A32" s="42">
        <v>0</v>
      </c>
      <c r="B32" s="24">
        <v>0.56552000000000002</v>
      </c>
      <c r="C32" s="24">
        <v>0.56552000000000002</v>
      </c>
      <c r="D32" s="56" t="s">
        <v>16</v>
      </c>
      <c r="F32" s="42">
        <v>0</v>
      </c>
      <c r="G32" s="24">
        <v>0.56552000000000002</v>
      </c>
      <c r="H32" s="24">
        <v>0.56552000000000002</v>
      </c>
      <c r="I32" s="56" t="s">
        <v>20</v>
      </c>
      <c r="K32" s="42">
        <v>0</v>
      </c>
      <c r="L32" s="24">
        <v>0.56552000000000002</v>
      </c>
      <c r="M32" s="24">
        <v>0.56552000000000002</v>
      </c>
      <c r="N32" s="56" t="s">
        <v>57</v>
      </c>
    </row>
    <row r="33" spans="1:14" ht="16" x14ac:dyDescent="0.25">
      <c r="A33" s="42">
        <v>1</v>
      </c>
      <c r="B33" s="24">
        <v>0.57064400000000004</v>
      </c>
      <c r="C33" s="24">
        <v>0.56844799999999995</v>
      </c>
      <c r="D33" s="56"/>
      <c r="F33" s="42">
        <v>1</v>
      </c>
      <c r="G33" s="24">
        <v>0.55234300000000003</v>
      </c>
      <c r="H33" s="24">
        <v>0.53916500000000001</v>
      </c>
      <c r="I33" s="56"/>
      <c r="K33" s="42">
        <v>1</v>
      </c>
      <c r="L33" s="24">
        <v>0.57686700000000002</v>
      </c>
      <c r="M33" s="24">
        <v>0.57357199999999997</v>
      </c>
      <c r="N33" s="56"/>
    </row>
    <row r="34" spans="1:14" ht="16" x14ac:dyDescent="0.25">
      <c r="A34" s="42">
        <v>2</v>
      </c>
      <c r="B34" s="24">
        <v>0.58382100000000003</v>
      </c>
      <c r="C34" s="24">
        <v>0.57796499999999995</v>
      </c>
      <c r="D34" s="56"/>
      <c r="F34" s="42">
        <v>2</v>
      </c>
      <c r="G34" s="24">
        <v>0.58235700000000001</v>
      </c>
      <c r="H34" s="24">
        <v>0.53074699999999997</v>
      </c>
      <c r="I34" s="56"/>
      <c r="K34" s="42">
        <v>2</v>
      </c>
      <c r="L34" s="24">
        <v>0.58089299999999999</v>
      </c>
      <c r="M34" s="24">
        <v>0.57686700000000002</v>
      </c>
      <c r="N34" s="56"/>
    </row>
    <row r="35" spans="1:14" ht="16" x14ac:dyDescent="0.25">
      <c r="A35" s="42">
        <v>3</v>
      </c>
      <c r="B35" s="24">
        <v>0.60029299999999997</v>
      </c>
      <c r="C35" s="24">
        <v>0.59516800000000003</v>
      </c>
      <c r="D35" s="56"/>
      <c r="F35" s="42">
        <v>3</v>
      </c>
      <c r="G35" s="24">
        <v>0.57796499999999995</v>
      </c>
      <c r="H35" s="24">
        <v>0.554539</v>
      </c>
      <c r="I35" s="56"/>
      <c r="K35" s="42">
        <v>3</v>
      </c>
      <c r="L35" s="24">
        <v>0.55161099999999996</v>
      </c>
      <c r="M35" s="24">
        <v>0.55307499999999998</v>
      </c>
      <c r="N35" s="56"/>
    </row>
    <row r="36" spans="1:14" ht="16" x14ac:dyDescent="0.25">
      <c r="A36" s="42">
        <v>4</v>
      </c>
      <c r="B36" s="24">
        <v>0.60065900000000005</v>
      </c>
      <c r="C36" s="24">
        <v>0.58565199999999995</v>
      </c>
      <c r="D36" s="56"/>
      <c r="F36" s="42">
        <v>4</v>
      </c>
      <c r="G36" s="24">
        <v>0.56039499999999998</v>
      </c>
      <c r="H36" s="24">
        <v>0.439971</v>
      </c>
      <c r="I36" s="56"/>
      <c r="K36" s="42">
        <v>4</v>
      </c>
      <c r="L36" s="24">
        <v>0.556369</v>
      </c>
      <c r="M36" s="24">
        <v>0.569546</v>
      </c>
      <c r="N36" s="56"/>
    </row>
    <row r="37" spans="1:14" ht="16" x14ac:dyDescent="0.25">
      <c r="A37" s="42">
        <v>5</v>
      </c>
      <c r="B37" s="24">
        <v>0.61127399999999998</v>
      </c>
      <c r="C37" s="24">
        <v>0.59882899999999994</v>
      </c>
      <c r="D37" s="56"/>
      <c r="F37" s="42">
        <v>5</v>
      </c>
      <c r="G37" s="24">
        <v>0.56698400000000004</v>
      </c>
      <c r="H37" s="24">
        <v>0.43447999999999998</v>
      </c>
      <c r="I37" s="56"/>
      <c r="K37" s="42">
        <v>5</v>
      </c>
      <c r="L37" s="24">
        <v>0.58455299999999999</v>
      </c>
      <c r="M37" s="24">
        <v>0.470717</v>
      </c>
      <c r="N37" s="56"/>
    </row>
    <row r="38" spans="1:14" ht="16" x14ac:dyDescent="0.25">
      <c r="A38" s="42">
        <v>6</v>
      </c>
      <c r="B38" s="24">
        <v>0.60980999999999996</v>
      </c>
      <c r="C38" s="24">
        <v>0.59626599999999996</v>
      </c>
      <c r="D38" s="56"/>
      <c r="F38" s="42">
        <v>6</v>
      </c>
      <c r="G38" s="24">
        <v>0.58674999999999999</v>
      </c>
      <c r="H38" s="24">
        <v>0.43447999999999998</v>
      </c>
      <c r="I38" s="56"/>
      <c r="K38" s="42">
        <v>6</v>
      </c>
      <c r="L38" s="24">
        <v>0.60212299999999996</v>
      </c>
      <c r="M38" s="24">
        <v>0.453148</v>
      </c>
      <c r="N38" s="56"/>
    </row>
    <row r="39" spans="1:14" ht="16" x14ac:dyDescent="0.25">
      <c r="A39" s="42">
        <v>7</v>
      </c>
      <c r="B39" s="24">
        <v>0.62335300000000005</v>
      </c>
      <c r="C39" s="24">
        <v>0.59370400000000001</v>
      </c>
      <c r="D39" s="56"/>
      <c r="F39" s="42">
        <v>7</v>
      </c>
      <c r="G39" s="24">
        <v>0.571376</v>
      </c>
      <c r="H39" s="24">
        <v>0.58345499999999995</v>
      </c>
      <c r="I39" s="56"/>
      <c r="K39" s="42">
        <v>7</v>
      </c>
      <c r="L39" s="24">
        <v>0.59297200000000005</v>
      </c>
      <c r="M39" s="24">
        <v>0.45497799999999999</v>
      </c>
      <c r="N39" s="56"/>
    </row>
    <row r="40" spans="1:14" ht="16" x14ac:dyDescent="0.25">
      <c r="A40" s="42">
        <v>8</v>
      </c>
      <c r="B40" s="24">
        <v>0.61127399999999998</v>
      </c>
      <c r="C40" s="24">
        <v>0.58821400000000001</v>
      </c>
      <c r="D40" s="56"/>
      <c r="F40" s="42">
        <v>8</v>
      </c>
      <c r="G40" s="24">
        <v>0.59297200000000005</v>
      </c>
      <c r="H40" s="24">
        <v>0.60139100000000001</v>
      </c>
      <c r="I40" s="56"/>
      <c r="K40" s="42">
        <v>8</v>
      </c>
      <c r="L40" s="24">
        <v>0.614568</v>
      </c>
      <c r="M40" s="24">
        <v>0.51573899999999995</v>
      </c>
      <c r="N40" s="56"/>
    </row>
    <row r="41" spans="1:14" ht="16" x14ac:dyDescent="0.25">
      <c r="A41" s="42">
        <v>9</v>
      </c>
      <c r="B41" s="24">
        <v>0.60944399999999999</v>
      </c>
      <c r="C41" s="24">
        <v>0.59846299999999997</v>
      </c>
      <c r="D41" s="56"/>
      <c r="F41" s="42">
        <v>9</v>
      </c>
      <c r="G41" s="24">
        <v>0.59443599999999996</v>
      </c>
      <c r="H41" s="24">
        <v>0.44289899999999999</v>
      </c>
      <c r="I41" s="56"/>
      <c r="K41" s="42">
        <v>9</v>
      </c>
      <c r="L41" s="24">
        <v>0.61237200000000003</v>
      </c>
      <c r="M41" s="24">
        <v>0.51939999999999997</v>
      </c>
      <c r="N41" s="56"/>
    </row>
    <row r="42" spans="1:14" ht="16" x14ac:dyDescent="0.25">
      <c r="A42" s="42">
        <v>10</v>
      </c>
      <c r="B42" s="24">
        <v>0.61712999999999996</v>
      </c>
      <c r="C42" s="24">
        <v>0.60212299999999996</v>
      </c>
      <c r="D42" s="56"/>
      <c r="F42" s="42">
        <v>10</v>
      </c>
      <c r="G42" s="24">
        <v>0.59406999999999999</v>
      </c>
      <c r="H42" s="24">
        <v>0.62115699999999996</v>
      </c>
      <c r="I42" s="56"/>
      <c r="K42" s="42">
        <v>10</v>
      </c>
      <c r="L42" s="24">
        <v>0.63945799999999997</v>
      </c>
      <c r="M42" s="24">
        <v>0.49194700000000002</v>
      </c>
      <c r="N42" s="56"/>
    </row>
    <row r="43" spans="1:14" ht="16" x14ac:dyDescent="0.25">
      <c r="A43" s="42">
        <v>11</v>
      </c>
      <c r="B43" s="24">
        <v>0.62811099999999997</v>
      </c>
      <c r="C43" s="24">
        <v>0.61127399999999998</v>
      </c>
      <c r="D43" s="56"/>
      <c r="F43" s="42">
        <v>11</v>
      </c>
      <c r="G43" s="24">
        <v>0.60212299999999996</v>
      </c>
      <c r="H43" s="24">
        <v>0.46486100000000002</v>
      </c>
      <c r="I43" s="56"/>
      <c r="K43" s="42">
        <v>11</v>
      </c>
      <c r="L43" s="24">
        <v>0.631772</v>
      </c>
      <c r="M43" s="24">
        <v>0.50073199999999995</v>
      </c>
      <c r="N43" s="56"/>
    </row>
    <row r="44" spans="1:14" ht="16" x14ac:dyDescent="0.25">
      <c r="A44" s="42">
        <v>12</v>
      </c>
      <c r="B44" s="24">
        <v>0.62554900000000002</v>
      </c>
      <c r="C44" s="24">
        <v>0.614568</v>
      </c>
      <c r="D44" s="56"/>
      <c r="F44" s="42">
        <v>12</v>
      </c>
      <c r="G44" s="24">
        <v>0.618228</v>
      </c>
      <c r="H44" s="24">
        <v>0.612738</v>
      </c>
      <c r="I44" s="56"/>
      <c r="K44" s="42">
        <v>12</v>
      </c>
      <c r="L44" s="24">
        <v>0.64421700000000004</v>
      </c>
      <c r="M44" s="24">
        <v>0.51390899999999995</v>
      </c>
      <c r="N44" s="56"/>
    </row>
    <row r="60" spans="1:14" x14ac:dyDescent="0.2">
      <c r="A60" s="42" t="s">
        <v>33</v>
      </c>
      <c r="B60" s="42" t="s">
        <v>31</v>
      </c>
      <c r="C60" s="42" t="s">
        <v>32</v>
      </c>
      <c r="F60" s="42" t="s">
        <v>33</v>
      </c>
      <c r="G60" s="42" t="s">
        <v>31</v>
      </c>
      <c r="H60" s="42" t="s">
        <v>32</v>
      </c>
      <c r="K60" s="42" t="s">
        <v>33</v>
      </c>
      <c r="L60" s="42" t="s">
        <v>31</v>
      </c>
      <c r="M60" s="42" t="s">
        <v>32</v>
      </c>
    </row>
    <row r="61" spans="1:14" ht="16" x14ac:dyDescent="0.25">
      <c r="A61" s="42">
        <v>0</v>
      </c>
      <c r="B61" s="24">
        <v>0.56552000000000002</v>
      </c>
      <c r="C61" s="24">
        <v>0.56552000000000002</v>
      </c>
      <c r="D61" s="56" t="s">
        <v>22</v>
      </c>
      <c r="F61" s="42">
        <v>0</v>
      </c>
      <c r="G61" s="24">
        <v>0.56552000000000002</v>
      </c>
      <c r="H61" s="24">
        <v>0.56552000000000002</v>
      </c>
      <c r="I61" s="56" t="s">
        <v>58</v>
      </c>
      <c r="K61" s="42">
        <v>0</v>
      </c>
      <c r="L61" s="24">
        <v>0.56552000000000002</v>
      </c>
      <c r="M61" s="24">
        <v>0.56552000000000002</v>
      </c>
      <c r="N61" s="56" t="s">
        <v>26</v>
      </c>
    </row>
    <row r="62" spans="1:14" ht="16" x14ac:dyDescent="0.25">
      <c r="A62" s="42">
        <v>1</v>
      </c>
      <c r="B62" s="24">
        <v>0.58931199999999995</v>
      </c>
      <c r="C62" s="24">
        <v>0.58748199999999995</v>
      </c>
      <c r="D62" s="56"/>
      <c r="F62" s="42">
        <v>1</v>
      </c>
      <c r="G62" s="24">
        <v>0.56552000000000002</v>
      </c>
      <c r="H62" s="24">
        <v>0.56295799999999996</v>
      </c>
      <c r="I62" s="56"/>
      <c r="K62" s="42">
        <v>1</v>
      </c>
      <c r="L62" s="24">
        <v>0.56076099999999995</v>
      </c>
      <c r="M62" s="24">
        <v>0.56698400000000004</v>
      </c>
      <c r="N62" s="56"/>
    </row>
    <row r="63" spans="1:14" ht="16" x14ac:dyDescent="0.25">
      <c r="A63" s="42">
        <v>2</v>
      </c>
      <c r="B63" s="24">
        <v>0.60907800000000001</v>
      </c>
      <c r="C63" s="24">
        <v>0.60724699999999998</v>
      </c>
      <c r="D63" s="56"/>
      <c r="F63" s="42">
        <v>2</v>
      </c>
      <c r="G63" s="24">
        <v>0.54758399999999996</v>
      </c>
      <c r="H63" s="24">
        <v>0.52928299999999995</v>
      </c>
      <c r="I63" s="56"/>
      <c r="K63" s="42">
        <v>2</v>
      </c>
      <c r="L63" s="24">
        <v>0.57430499999999995</v>
      </c>
      <c r="M63" s="24">
        <v>0.57430499999999995</v>
      </c>
      <c r="N63" s="56"/>
    </row>
    <row r="64" spans="1:14" ht="16" x14ac:dyDescent="0.25">
      <c r="A64" s="42">
        <v>3</v>
      </c>
      <c r="B64" s="24">
        <v>0.63030699999999995</v>
      </c>
      <c r="C64" s="24">
        <v>0.620425</v>
      </c>
      <c r="D64" s="56"/>
      <c r="F64" s="42">
        <v>3</v>
      </c>
      <c r="G64" s="24">
        <v>0.53330900000000003</v>
      </c>
      <c r="H64" s="24">
        <v>0.54904799999999998</v>
      </c>
      <c r="I64" s="56"/>
      <c r="K64" s="42">
        <v>3</v>
      </c>
      <c r="L64" s="24">
        <v>0.58162499999999995</v>
      </c>
      <c r="M64" s="24">
        <v>0.57979499999999995</v>
      </c>
      <c r="N64" s="56"/>
    </row>
    <row r="65" spans="1:14" ht="16" x14ac:dyDescent="0.25">
      <c r="A65" s="42">
        <v>4</v>
      </c>
      <c r="B65" s="24">
        <v>0.60322100000000001</v>
      </c>
      <c r="C65" s="24">
        <v>0.60468500000000003</v>
      </c>
      <c r="D65" s="56"/>
      <c r="F65" s="42">
        <v>4</v>
      </c>
      <c r="G65" s="24">
        <v>0.55783300000000002</v>
      </c>
      <c r="H65" s="24">
        <v>0.52964900000000004</v>
      </c>
      <c r="I65" s="56"/>
      <c r="K65" s="42">
        <v>4</v>
      </c>
      <c r="L65" s="24">
        <v>0.58565199999999995</v>
      </c>
      <c r="M65" s="24">
        <v>0.571376</v>
      </c>
      <c r="N65" s="56"/>
    </row>
    <row r="66" spans="1:14" ht="16" x14ac:dyDescent="0.25">
      <c r="A66" s="42">
        <v>5</v>
      </c>
      <c r="B66" s="24">
        <v>0.614568</v>
      </c>
      <c r="C66" s="24">
        <v>0.58199100000000004</v>
      </c>
      <c r="D66" s="56"/>
      <c r="F66" s="42">
        <v>5</v>
      </c>
      <c r="G66" s="24">
        <v>0.56259199999999998</v>
      </c>
      <c r="H66" s="24">
        <v>0.46559299999999998</v>
      </c>
      <c r="I66" s="56"/>
      <c r="K66" s="42">
        <v>5</v>
      </c>
      <c r="L66" s="24">
        <v>0.57796499999999995</v>
      </c>
      <c r="M66" s="24">
        <v>0.57906299999999999</v>
      </c>
      <c r="N66" s="56"/>
    </row>
    <row r="67" spans="1:14" ht="16" x14ac:dyDescent="0.25">
      <c r="A67" s="42">
        <v>6</v>
      </c>
      <c r="B67" s="24">
        <v>0.61603200000000002</v>
      </c>
      <c r="C67" s="24">
        <v>0.47327999999999998</v>
      </c>
      <c r="D67" s="56"/>
      <c r="F67" s="42">
        <v>6</v>
      </c>
      <c r="G67" s="24">
        <v>0.57833100000000004</v>
      </c>
      <c r="H67" s="24">
        <v>0.58821400000000001</v>
      </c>
      <c r="I67" s="56"/>
      <c r="K67" s="42">
        <v>6</v>
      </c>
      <c r="L67" s="24">
        <v>0.57357199999999997</v>
      </c>
      <c r="M67" s="24">
        <v>0.57210799999999995</v>
      </c>
      <c r="N67" s="56"/>
    </row>
    <row r="68" spans="1:14" ht="16" x14ac:dyDescent="0.25">
      <c r="A68" s="42">
        <v>7</v>
      </c>
      <c r="B68" s="24">
        <v>0.61676399999999998</v>
      </c>
      <c r="C68" s="24">
        <v>0.46486100000000002</v>
      </c>
      <c r="D68" s="56"/>
      <c r="F68" s="42">
        <v>7</v>
      </c>
      <c r="G68" s="24">
        <v>0.57393899999999998</v>
      </c>
      <c r="H68" s="24">
        <v>0.58857999999999999</v>
      </c>
      <c r="I68" s="56"/>
      <c r="K68" s="42">
        <v>7</v>
      </c>
      <c r="L68" s="24">
        <v>0.57686700000000002</v>
      </c>
      <c r="M68" s="24">
        <v>0.56625199999999998</v>
      </c>
      <c r="N68" s="56"/>
    </row>
    <row r="69" spans="1:14" ht="16" x14ac:dyDescent="0.25">
      <c r="A69" s="42">
        <v>8</v>
      </c>
      <c r="B69" s="24">
        <v>0.625915</v>
      </c>
      <c r="C69" s="24">
        <v>0.51098100000000002</v>
      </c>
      <c r="D69" s="56"/>
      <c r="F69" s="42">
        <v>8</v>
      </c>
      <c r="G69" s="24">
        <v>0.57869700000000002</v>
      </c>
      <c r="H69" s="24">
        <v>0.61420200000000003</v>
      </c>
      <c r="I69" s="56"/>
      <c r="K69" s="42">
        <v>8</v>
      </c>
      <c r="L69" s="24">
        <v>0.577233</v>
      </c>
      <c r="M69" s="24">
        <v>0.57650100000000004</v>
      </c>
      <c r="N69" s="56"/>
    </row>
    <row r="70" spans="1:14" ht="16" x14ac:dyDescent="0.25">
      <c r="A70" s="42">
        <v>9</v>
      </c>
      <c r="B70" s="24">
        <v>0.61969300000000005</v>
      </c>
      <c r="C70" s="24">
        <v>0.53623699999999996</v>
      </c>
      <c r="D70" s="56"/>
      <c r="F70" s="42">
        <v>9</v>
      </c>
      <c r="G70" s="24">
        <v>0.57284000000000002</v>
      </c>
      <c r="H70" s="24">
        <v>0.60614900000000005</v>
      </c>
      <c r="I70" s="56"/>
      <c r="K70" s="42">
        <v>9</v>
      </c>
      <c r="L70" s="24">
        <v>0.57686700000000002</v>
      </c>
      <c r="M70" s="24">
        <v>0.57503700000000002</v>
      </c>
      <c r="N70" s="56"/>
    </row>
    <row r="71" spans="1:14" ht="16" x14ac:dyDescent="0.25">
      <c r="A71" s="42">
        <v>10</v>
      </c>
      <c r="B71" s="24">
        <v>0.61749600000000004</v>
      </c>
      <c r="C71" s="24">
        <v>0.61712999999999996</v>
      </c>
      <c r="D71" s="56"/>
      <c r="F71" s="42">
        <v>10</v>
      </c>
      <c r="G71" s="24">
        <v>0.58601800000000004</v>
      </c>
      <c r="H71" s="24">
        <v>0.61603200000000002</v>
      </c>
      <c r="I71" s="56"/>
      <c r="K71" s="42">
        <v>10</v>
      </c>
      <c r="L71" s="24">
        <v>0.57430499999999995</v>
      </c>
      <c r="M71" s="24">
        <v>0.57467100000000004</v>
      </c>
      <c r="N71" s="56"/>
    </row>
    <row r="72" spans="1:14" ht="16" x14ac:dyDescent="0.25">
      <c r="A72" s="42">
        <v>11</v>
      </c>
      <c r="B72" s="24">
        <v>0.633602</v>
      </c>
      <c r="C72" s="24">
        <v>0.59223999999999999</v>
      </c>
      <c r="D72" s="56"/>
      <c r="F72" s="42">
        <v>11</v>
      </c>
      <c r="G72" s="24">
        <v>0.57576899999999998</v>
      </c>
      <c r="H72" s="24">
        <v>0.59919500000000003</v>
      </c>
      <c r="I72" s="56"/>
      <c r="K72" s="42">
        <v>11</v>
      </c>
      <c r="L72" s="24">
        <v>0.57613499999999995</v>
      </c>
      <c r="M72" s="24">
        <v>0.56625199999999998</v>
      </c>
      <c r="N72" s="56"/>
    </row>
    <row r="73" spans="1:14" ht="16" x14ac:dyDescent="0.25">
      <c r="A73" s="42">
        <v>12</v>
      </c>
      <c r="B73" s="24">
        <v>0.65080499999999997</v>
      </c>
      <c r="C73" s="24">
        <v>0.63579799999999997</v>
      </c>
      <c r="D73" s="56"/>
      <c r="F73" s="42">
        <v>12</v>
      </c>
      <c r="G73" s="24">
        <v>0.64055600000000001</v>
      </c>
      <c r="H73" s="24">
        <v>0.59260599999999997</v>
      </c>
      <c r="I73" s="56"/>
      <c r="K73" s="42">
        <v>12</v>
      </c>
      <c r="L73" s="24">
        <v>0.57576899999999998</v>
      </c>
      <c r="M73" s="24">
        <v>0.57284000000000002</v>
      </c>
      <c r="N73" s="56"/>
    </row>
    <row r="89" spans="1:16" ht="16" x14ac:dyDescent="0.25">
      <c r="A89" s="42" t="s">
        <v>33</v>
      </c>
      <c r="B89" s="42" t="s">
        <v>31</v>
      </c>
      <c r="C89" s="42" t="s">
        <v>32</v>
      </c>
      <c r="F89" s="48"/>
      <c r="G89" s="51" t="s">
        <v>45</v>
      </c>
      <c r="H89" s="48" t="s">
        <v>50</v>
      </c>
      <c r="I89" s="30" t="s">
        <v>52</v>
      </c>
      <c r="L89" s="48"/>
      <c r="M89" s="51" t="s">
        <v>45</v>
      </c>
      <c r="N89" s="48" t="s">
        <v>50</v>
      </c>
      <c r="O89" s="30" t="s">
        <v>52</v>
      </c>
    </row>
    <row r="90" spans="1:16" ht="16" x14ac:dyDescent="0.25">
      <c r="A90" s="42">
        <v>0</v>
      </c>
      <c r="B90" s="24">
        <v>0.56552000000000002</v>
      </c>
      <c r="C90" s="24">
        <v>0.56552000000000002</v>
      </c>
      <c r="D90" s="56" t="s">
        <v>27</v>
      </c>
      <c r="F90" s="48">
        <v>0</v>
      </c>
      <c r="G90" s="24">
        <v>0.56552000000000002</v>
      </c>
      <c r="H90" s="24">
        <v>0.56552000000000002</v>
      </c>
      <c r="I90" s="24">
        <v>0.56552000000000002</v>
      </c>
      <c r="J90" s="56" t="s">
        <v>31</v>
      </c>
      <c r="L90" s="48">
        <v>0</v>
      </c>
      <c r="M90" s="24">
        <v>0.56552000000000002</v>
      </c>
      <c r="N90" s="24">
        <v>0.56552000000000002</v>
      </c>
      <c r="O90" s="24">
        <v>0.56552000000000002</v>
      </c>
      <c r="P90" s="56" t="s">
        <v>32</v>
      </c>
    </row>
    <row r="91" spans="1:16" ht="16" x14ac:dyDescent="0.25">
      <c r="A91" s="42">
        <v>1</v>
      </c>
      <c r="B91" s="24">
        <v>0.57101000000000002</v>
      </c>
      <c r="C91" s="24">
        <v>0.56552000000000002</v>
      </c>
      <c r="D91" s="56"/>
      <c r="F91" s="48">
        <v>1</v>
      </c>
      <c r="G91" s="24">
        <v>0.571376</v>
      </c>
      <c r="H91" s="24">
        <v>0.56844799999999995</v>
      </c>
      <c r="I91" s="24">
        <v>0.56552000000000002</v>
      </c>
      <c r="J91" s="56"/>
      <c r="L91" s="48">
        <v>1</v>
      </c>
      <c r="M91" s="24">
        <v>0.569546</v>
      </c>
      <c r="N91" s="24">
        <v>0.56991199999999997</v>
      </c>
      <c r="O91" s="24">
        <v>0.56552000000000002</v>
      </c>
      <c r="P91" s="56"/>
    </row>
    <row r="92" spans="1:16" ht="16" x14ac:dyDescent="0.25">
      <c r="A92" s="42">
        <v>2</v>
      </c>
      <c r="B92" s="24">
        <v>0.56442199999999998</v>
      </c>
      <c r="C92" s="24">
        <v>0.56698400000000004</v>
      </c>
      <c r="D92" s="56"/>
      <c r="F92" s="48">
        <v>2</v>
      </c>
      <c r="G92" s="24">
        <v>0.57284000000000002</v>
      </c>
      <c r="H92" s="24">
        <v>0.56259199999999998</v>
      </c>
      <c r="I92" s="24">
        <v>0.56552000000000002</v>
      </c>
      <c r="J92" s="56"/>
      <c r="L92" s="48">
        <v>2</v>
      </c>
      <c r="M92" s="24">
        <v>0.567716</v>
      </c>
      <c r="N92" s="24">
        <v>0.56881400000000004</v>
      </c>
      <c r="O92" s="24">
        <v>0.56552000000000002</v>
      </c>
      <c r="P92" s="56"/>
    </row>
    <row r="93" spans="1:16" ht="16" x14ac:dyDescent="0.25">
      <c r="A93" s="42">
        <v>3</v>
      </c>
      <c r="B93" s="24">
        <v>0.56552000000000002</v>
      </c>
      <c r="C93" s="24">
        <v>0.565886</v>
      </c>
      <c r="D93" s="56"/>
      <c r="F93" s="48">
        <v>3</v>
      </c>
      <c r="G93" s="24">
        <v>0.575403</v>
      </c>
      <c r="H93" s="24">
        <v>0.58162499999999995</v>
      </c>
      <c r="I93" s="24">
        <v>0.56552000000000002</v>
      </c>
      <c r="J93" s="56"/>
      <c r="L93" s="48">
        <v>3</v>
      </c>
      <c r="M93" s="24">
        <v>0.58894599999999997</v>
      </c>
      <c r="N93" s="24">
        <v>0.58308899999999997</v>
      </c>
      <c r="O93" s="24">
        <v>0.56552000000000002</v>
      </c>
      <c r="P93" s="56"/>
    </row>
    <row r="94" spans="1:16" ht="16" x14ac:dyDescent="0.25">
      <c r="A94" s="42">
        <v>4</v>
      </c>
      <c r="B94" s="24">
        <v>0.57101000000000002</v>
      </c>
      <c r="C94" s="24">
        <v>0.569546</v>
      </c>
      <c r="D94" s="56"/>
      <c r="F94" s="48">
        <v>4</v>
      </c>
      <c r="G94" s="24">
        <v>0.58235700000000001</v>
      </c>
      <c r="H94" s="24">
        <v>0.58418700000000001</v>
      </c>
      <c r="I94" s="24">
        <v>0.56552000000000002</v>
      </c>
      <c r="J94" s="56"/>
      <c r="L94" s="48">
        <v>4</v>
      </c>
      <c r="M94" s="24">
        <v>0.60175699999999999</v>
      </c>
      <c r="N94" s="24">
        <v>0.60651500000000003</v>
      </c>
      <c r="O94" s="24">
        <v>0.56552000000000002</v>
      </c>
      <c r="P94" s="56"/>
    </row>
    <row r="95" spans="1:16" ht="16" x14ac:dyDescent="0.25">
      <c r="A95" s="42">
        <v>5</v>
      </c>
      <c r="B95" s="24">
        <v>0.57869700000000002</v>
      </c>
      <c r="C95" s="24">
        <v>0.57284000000000002</v>
      </c>
      <c r="D95" s="56"/>
      <c r="F95" s="48">
        <v>5</v>
      </c>
      <c r="G95" s="24">
        <v>0.61749600000000004</v>
      </c>
      <c r="H95" s="24">
        <v>0.60614900000000005</v>
      </c>
      <c r="I95" s="24">
        <v>0.56552000000000002</v>
      </c>
      <c r="J95" s="56"/>
      <c r="L95" s="48">
        <v>5</v>
      </c>
      <c r="M95" s="24">
        <v>0.61712999999999996</v>
      </c>
      <c r="N95" s="24">
        <v>0.61786200000000002</v>
      </c>
      <c r="O95" s="24">
        <v>0.56552000000000002</v>
      </c>
      <c r="P95" s="56"/>
    </row>
    <row r="96" spans="1:16" ht="16" x14ac:dyDescent="0.25">
      <c r="A96" s="42">
        <v>6</v>
      </c>
      <c r="B96" s="24">
        <v>0.569546</v>
      </c>
      <c r="C96" s="24">
        <v>0.51281100000000002</v>
      </c>
      <c r="D96" s="56"/>
      <c r="F96" s="48">
        <v>6</v>
      </c>
      <c r="G96" s="24">
        <v>0.61493399999999998</v>
      </c>
      <c r="H96" s="24">
        <v>0.618228</v>
      </c>
      <c r="I96" s="24">
        <v>0.56552000000000002</v>
      </c>
      <c r="J96" s="56"/>
      <c r="L96" s="48">
        <v>6</v>
      </c>
      <c r="M96" s="24">
        <v>0.620425</v>
      </c>
      <c r="N96" s="24">
        <v>0.61090800000000001</v>
      </c>
      <c r="O96" s="24">
        <v>0.56552000000000002</v>
      </c>
      <c r="P96" s="56"/>
    </row>
    <row r="97" spans="1:16" ht="16" x14ac:dyDescent="0.25">
      <c r="A97" s="42">
        <v>7</v>
      </c>
      <c r="B97" s="24">
        <v>0.567716</v>
      </c>
      <c r="C97" s="24">
        <v>0.51207899999999995</v>
      </c>
      <c r="D97" s="56"/>
      <c r="F97" s="48">
        <v>7</v>
      </c>
      <c r="G97" s="24">
        <v>0.62628099999999998</v>
      </c>
      <c r="H97" s="24">
        <v>0.61493399999999998</v>
      </c>
      <c r="I97" s="24">
        <v>0.56552000000000002</v>
      </c>
      <c r="J97" s="56"/>
      <c r="L97" s="48">
        <v>7</v>
      </c>
      <c r="M97" s="24">
        <v>0.633602</v>
      </c>
      <c r="N97" s="24">
        <v>0.61786200000000002</v>
      </c>
      <c r="O97" s="24">
        <v>0.56552000000000002</v>
      </c>
      <c r="P97" s="56"/>
    </row>
    <row r="98" spans="1:16" ht="16" x14ac:dyDescent="0.25">
      <c r="A98" s="42">
        <v>8</v>
      </c>
      <c r="B98" s="24">
        <v>0.56515400000000005</v>
      </c>
      <c r="C98" s="24">
        <v>0.52562200000000003</v>
      </c>
      <c r="D98" s="56"/>
      <c r="F98" s="48">
        <v>8</v>
      </c>
      <c r="G98" s="24">
        <v>0.61932699999999996</v>
      </c>
      <c r="H98" s="24">
        <v>0.60834600000000005</v>
      </c>
      <c r="I98" s="24">
        <v>0.58089299999999999</v>
      </c>
      <c r="J98" s="56"/>
      <c r="L98" s="48">
        <v>8</v>
      </c>
      <c r="M98" s="24">
        <v>0.62847699999999995</v>
      </c>
      <c r="N98" s="24">
        <v>0.620425</v>
      </c>
      <c r="O98" s="24">
        <v>0.57906299999999999</v>
      </c>
      <c r="P98" s="56"/>
    </row>
    <row r="99" spans="1:16" ht="16" x14ac:dyDescent="0.25">
      <c r="A99" s="42">
        <v>9</v>
      </c>
      <c r="B99" s="24">
        <v>0.56552000000000002</v>
      </c>
      <c r="C99" s="24">
        <v>0.488653</v>
      </c>
      <c r="D99" s="56"/>
      <c r="F99" s="48">
        <v>9</v>
      </c>
      <c r="G99" s="24">
        <v>0.63140600000000002</v>
      </c>
      <c r="H99" s="24">
        <v>0.59480200000000005</v>
      </c>
      <c r="I99" s="24">
        <v>0.59077599999999997</v>
      </c>
      <c r="J99" s="56"/>
      <c r="L99" s="48">
        <v>9</v>
      </c>
      <c r="M99" s="24">
        <v>0.62664699999999995</v>
      </c>
      <c r="N99" s="24">
        <v>0.61712999999999996</v>
      </c>
      <c r="O99" s="24">
        <v>0.58491899999999997</v>
      </c>
      <c r="P99" s="56"/>
    </row>
    <row r="100" spans="1:16" ht="16" x14ac:dyDescent="0.25">
      <c r="A100" s="42">
        <v>10</v>
      </c>
      <c r="B100" s="24">
        <v>0.56552000000000002</v>
      </c>
      <c r="C100" s="24">
        <v>0.48243000000000003</v>
      </c>
      <c r="D100" s="56"/>
      <c r="F100" s="48">
        <v>10</v>
      </c>
      <c r="G100" s="24">
        <v>0.64128799999999997</v>
      </c>
      <c r="H100" s="24">
        <v>0.59333800000000003</v>
      </c>
      <c r="I100" s="24">
        <v>0.60505100000000001</v>
      </c>
      <c r="J100" s="56"/>
      <c r="L100" s="48">
        <v>10</v>
      </c>
      <c r="M100" s="24">
        <v>0.63250399999999996</v>
      </c>
      <c r="N100" s="24">
        <v>0.62005900000000003</v>
      </c>
      <c r="O100" s="24">
        <v>0.59553400000000001</v>
      </c>
      <c r="P100" s="56"/>
    </row>
    <row r="101" spans="1:16" ht="16" x14ac:dyDescent="0.25">
      <c r="A101" s="42">
        <v>11</v>
      </c>
      <c r="B101" s="24">
        <v>0.56552000000000002</v>
      </c>
      <c r="C101" s="24">
        <v>0.48169800000000002</v>
      </c>
      <c r="D101" s="56"/>
      <c r="F101" s="48">
        <v>11</v>
      </c>
      <c r="G101" s="24">
        <v>0.65080499999999997</v>
      </c>
      <c r="H101" s="24">
        <v>0.62554900000000002</v>
      </c>
      <c r="I101" s="24">
        <v>0.64787700000000004</v>
      </c>
      <c r="J101" s="56"/>
      <c r="L101" s="48">
        <v>11</v>
      </c>
      <c r="M101" s="24">
        <v>0.63689600000000002</v>
      </c>
      <c r="N101" s="24">
        <v>0.62884300000000004</v>
      </c>
      <c r="O101" s="24">
        <v>0.64055600000000001</v>
      </c>
      <c r="P101" s="56"/>
    </row>
    <row r="102" spans="1:16" ht="16" x14ac:dyDescent="0.25">
      <c r="A102" s="42">
        <v>12</v>
      </c>
      <c r="B102" s="24">
        <v>0.56552000000000002</v>
      </c>
      <c r="C102" s="24">
        <v>0.48389500000000002</v>
      </c>
      <c r="D102" s="56"/>
      <c r="F102" s="48">
        <v>12</v>
      </c>
      <c r="G102" s="24">
        <v>0.65190300000000001</v>
      </c>
      <c r="H102" s="24">
        <v>0.63762799999999997</v>
      </c>
      <c r="I102" s="24">
        <v>0.65739400000000003</v>
      </c>
      <c r="J102" s="56"/>
      <c r="L102" s="48">
        <v>12</v>
      </c>
      <c r="M102" s="24">
        <v>0.64019000000000004</v>
      </c>
      <c r="N102" s="24">
        <v>0.63872600000000002</v>
      </c>
      <c r="O102" s="24">
        <v>0.66800899999999996</v>
      </c>
      <c r="P102" s="56"/>
    </row>
  </sheetData>
  <mergeCells count="12">
    <mergeCell ref="D2:D14"/>
    <mergeCell ref="I2:I14"/>
    <mergeCell ref="N2:N14"/>
    <mergeCell ref="D32:D44"/>
    <mergeCell ref="I32:I44"/>
    <mergeCell ref="N32:N44"/>
    <mergeCell ref="J90:J102"/>
    <mergeCell ref="P90:P102"/>
    <mergeCell ref="D61:D73"/>
    <mergeCell ref="I61:I73"/>
    <mergeCell ref="N61:N73"/>
    <mergeCell ref="D90:D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POSSummary</vt:lpstr>
      <vt:lpstr>DefDetSummary</vt:lpstr>
      <vt:lpstr>CloneDetSummary</vt:lpstr>
      <vt:lpstr>CodeSearch</vt:lpstr>
      <vt:lpstr>POSLayerwise</vt:lpstr>
      <vt:lpstr>CloneDetecLayerwise</vt:lpstr>
      <vt:lpstr>CodeSearchLayerwise</vt:lpstr>
      <vt:lpstr>DefDectLayerwise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Microsoft Office User</cp:lastModifiedBy>
  <dcterms:created xsi:type="dcterms:W3CDTF">2023-03-17T15:24:24Z</dcterms:created>
  <dcterms:modified xsi:type="dcterms:W3CDTF">2023-04-21T20:13:50Z</dcterms:modified>
</cp:coreProperties>
</file>