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de\Python\extract_COVID19_events_from_Twitter\results\"/>
    </mc:Choice>
  </mc:AlternateContent>
  <xr:revisionPtr revIDLastSave="0" documentId="13_ncr:1_{048EBCCC-D1B5-4966-AFA0-3AE94EA0FA32}" xr6:coauthVersionLast="45" xr6:coauthVersionMax="45" xr10:uidLastSave="{00000000-0000-0000-0000-000000000000}"/>
  <bookViews>
    <workbookView xWindow="1416" yWindow="0" windowWidth="26196" windowHeight="11436" activeTab="1" xr2:uid="{09ECAD97-3C1E-45DE-875A-3C5CD2F3C873}"/>
  </bookViews>
  <sheets>
    <sheet name="comparison" sheetId="7" r:id="rId1"/>
    <sheet name="tested_positive" sheetId="13" r:id="rId2"/>
    <sheet name="tested_negative" sheetId="14" r:id="rId3"/>
    <sheet name="can_not_test" sheetId="16" r:id="rId4"/>
    <sheet name="death" sheetId="15" r:id="rId5"/>
    <sheet name="cure" sheetId="17" r:id="rId6"/>
    <sheet name="comparison-detailed" sheetId="3" r:id="rId7"/>
    <sheet name="bert" sheetId="4" r:id="rId8"/>
    <sheet name="biobert" sheetId="5" r:id="rId9"/>
    <sheet name="covid-twitter-bert" sheetId="8" r:id="rId10"/>
    <sheet name="pos_pooled" sheetId="10" r:id="rId11"/>
    <sheet name="Sheet2" sheetId="11" r:id="rId12"/>
    <sheet name="electra" sheetId="6" r:id="rId13"/>
    <sheet name="electra-large" sheetId="9" r:id="rId14"/>
    <sheet name="lr-paper" sheetId="1" r:id="rId15"/>
    <sheet name="bert-paper" sheetId="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7" l="1"/>
  <c r="E7" i="7"/>
  <c r="D7" i="7"/>
  <c r="C7" i="7"/>
  <c r="B7" i="7"/>
  <c r="AE2" i="10" l="1"/>
  <c r="AF2" i="10" a="1"/>
  <c r="AF2" i="10" s="1"/>
  <c r="AJ2" i="10"/>
  <c r="AK2" i="10"/>
  <c r="AL2" i="10"/>
  <c r="AJ3" i="10"/>
  <c r="AL3" i="10" s="1"/>
  <c r="AK3" i="10"/>
  <c r="AJ4" i="10"/>
  <c r="AK4" i="10"/>
  <c r="AL4" i="10" s="1"/>
  <c r="AJ5" i="10"/>
  <c r="AK5" i="10"/>
  <c r="AJ6" i="10"/>
  <c r="AL6" i="10" s="1"/>
  <c r="AK6" i="10"/>
  <c r="F5" i="7"/>
  <c r="F6" i="7"/>
  <c r="F4" i="7"/>
  <c r="E6" i="7"/>
  <c r="E5" i="7"/>
  <c r="E4" i="7"/>
  <c r="D6" i="7"/>
  <c r="D4" i="7"/>
  <c r="C6" i="7"/>
  <c r="C5" i="7"/>
  <c r="C4" i="7"/>
  <c r="B6" i="7"/>
  <c r="B5" i="7"/>
  <c r="B4" i="7"/>
  <c r="D5" i="7"/>
  <c r="F3" i="7"/>
  <c r="D3" i="7"/>
  <c r="E3" i="7"/>
  <c r="C3" i="7"/>
  <c r="B3" i="7"/>
  <c r="AK6" i="9"/>
  <c r="AJ6" i="9"/>
  <c r="AL6" i="9" s="1"/>
  <c r="AK5" i="9"/>
  <c r="AJ5" i="9"/>
  <c r="AL5" i="9" s="1"/>
  <c r="AK4" i="9"/>
  <c r="AJ4" i="9"/>
  <c r="AL4" i="9" s="1"/>
  <c r="AK3" i="9"/>
  <c r="AL3" i="9" s="1"/>
  <c r="AJ3" i="9"/>
  <c r="AK2" i="9"/>
  <c r="AJ2" i="9"/>
  <c r="AL2" i="9" s="1"/>
  <c r="AL6" i="6"/>
  <c r="AK6" i="6"/>
  <c r="AJ6" i="6"/>
  <c r="AK5" i="6"/>
  <c r="AJ5" i="6"/>
  <c r="AL5" i="6" s="1"/>
  <c r="AK4" i="6"/>
  <c r="AJ4" i="6"/>
  <c r="AL4" i="6" s="1"/>
  <c r="AK3" i="6"/>
  <c r="AJ3" i="6"/>
  <c r="AL3" i="6" s="1"/>
  <c r="AK2" i="6"/>
  <c r="AJ2" i="6"/>
  <c r="AL2" i="6" s="1"/>
  <c r="AK6" i="4"/>
  <c r="AJ6" i="4"/>
  <c r="AL6" i="4" s="1"/>
  <c r="AK5" i="4"/>
  <c r="AJ5" i="4"/>
  <c r="AL5" i="4" s="1"/>
  <c r="AK4" i="4"/>
  <c r="AL4" i="4" s="1"/>
  <c r="AJ4" i="4"/>
  <c r="AK3" i="4"/>
  <c r="AJ3" i="4"/>
  <c r="AL3" i="4" s="1"/>
  <c r="AK2" i="4"/>
  <c r="AJ2" i="4"/>
  <c r="AL2" i="4" s="1"/>
  <c r="AK6" i="5"/>
  <c r="AJ6" i="5"/>
  <c r="AL6" i="5" s="1"/>
  <c r="AK5" i="5"/>
  <c r="AJ5" i="5"/>
  <c r="AL5" i="5" s="1"/>
  <c r="AK4" i="5"/>
  <c r="AJ4" i="5"/>
  <c r="AL4" i="5" s="1"/>
  <c r="AL3" i="5"/>
  <c r="AK3" i="5"/>
  <c r="AJ3" i="5"/>
  <c r="AK2" i="5"/>
  <c r="AJ2" i="5"/>
  <c r="AL2" i="5" s="1"/>
  <c r="AK6" i="8"/>
  <c r="AJ6" i="8"/>
  <c r="AL6" i="8" s="1"/>
  <c r="AK5" i="8"/>
  <c r="AJ5" i="8"/>
  <c r="AL5" i="8" s="1"/>
  <c r="AK4" i="8"/>
  <c r="AJ4" i="8"/>
  <c r="AL4" i="8" s="1"/>
  <c r="AK3" i="8"/>
  <c r="AL3" i="8" s="1"/>
  <c r="AJ3" i="8"/>
  <c r="AK2" i="8"/>
  <c r="AJ2" i="8"/>
  <c r="AL2" i="8" s="1"/>
  <c r="AG2" i="10" l="1"/>
  <c r="AL5" i="10"/>
  <c r="E17" i="3"/>
  <c r="F2" i="3"/>
  <c r="AF2" i="9" l="1" a="1"/>
  <c r="AF2" i="9" s="1"/>
  <c r="AE2" i="9"/>
  <c r="AG2" i="9" s="1"/>
  <c r="AF2" i="8" a="1"/>
  <c r="AF2" i="8" s="1"/>
  <c r="AE2" i="8"/>
  <c r="AF2" i="6" a="1"/>
  <c r="AF2" i="6" s="1"/>
  <c r="AE2" i="6"/>
  <c r="AF2" i="5" a="1"/>
  <c r="AF2" i="5" s="1"/>
  <c r="AE2" i="5"/>
  <c r="AG2" i="5" s="1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8" l="1"/>
  <c r="AG2" i="6"/>
  <c r="AG2" i="4"/>
</calcChain>
</file>

<file path=xl/sharedStrings.xml><?xml version="1.0" encoding="utf-8"?>
<sst xmlns="http://schemas.openxmlformats.org/spreadsheetml/2006/main" count="2368" uniqueCount="454">
  <si>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</si>
  <si>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</si>
  <si>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</si>
  <si>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</si>
  <si>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</si>
  <si>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</si>
  <si>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</si>
  <si>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</si>
  <si>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</si>
  <si>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</si>
  <si>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</si>
  <si>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</si>
  <si>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</si>
  <si>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</si>
  <si>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</si>
  <si>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</si>
  <si>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</si>
  <si>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</si>
  <si>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</si>
  <si>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</si>
  <si>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</si>
  <si>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</si>
  <si>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</si>
  <si>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</si>
  <si>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</si>
  <si>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</si>
  <si>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</si>
  <si>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</si>
  <si>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</si>
  <si>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</si>
  <si>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</si>
  <si>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</si>
  <si>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</si>
  <si>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</si>
  <si>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</si>
  <si>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</si>
  <si>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</si>
  <si>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</si>
  <si>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</si>
  <si>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</si>
  <si>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</si>
  <si>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</si>
  <si>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</si>
  <si>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</si>
  <si>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</si>
  <si>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</si>
  <si>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</si>
  <si>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</si>
  <si>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</si>
  <si>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</si>
  <si>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</si>
  <si>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</si>
  <si>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</si>
  <si>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</si>
  <si>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</si>
  <si>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</si>
  <si>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</si>
  <si>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</si>
  <si>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</si>
  <si>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</si>
  <si>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</si>
  <si>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</si>
  <si>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</si>
  <si>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</si>
  <si>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</si>
  <si>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</si>
  <si>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</si>
  <si>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</si>
  <si>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</si>
  <si>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</si>
  <si>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</si>
  <si>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</si>
  <si>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</si>
  <si>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</si>
  <si>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</si>
  <si>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</si>
  <si>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</si>
  <si>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</si>
  <si>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</si>
  <si>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</si>
  <si>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</si>
  <si>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</si>
  <si>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</si>
  <si>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</si>
  <si>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</si>
  <si>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</si>
  <si>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</si>
  <si>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</si>
  <si>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</si>
  <si>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</si>
  <si>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</si>
  <si>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</si>
  <si>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</si>
  <si>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</si>
  <si>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</si>
  <si>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</si>
  <si>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</si>
  <si>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</si>
  <si>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</si>
  <si>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</si>
  <si>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</si>
  <si>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</si>
  <si>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</si>
  <si>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</si>
  <si>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</si>
  <si>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</si>
  <si>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</si>
  <si>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</si>
  <si>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</si>
  <si>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</si>
  <si>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</si>
  <si>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</si>
  <si>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</si>
  <si>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</si>
  <si>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</si>
  <si>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</si>
  <si>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</si>
  <si>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</si>
  <si>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</si>
  <si>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</si>
  <si>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</si>
  <si>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</si>
  <si>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</si>
  <si>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</si>
  <si>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</si>
  <si>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</si>
  <si>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</si>
  <si>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</si>
  <si>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</si>
  <si>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</si>
  <si>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</si>
  <si>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</si>
  <si>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</si>
  <si>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</si>
  <si>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</si>
  <si>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</si>
  <si>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</si>
  <si>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</si>
  <si>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</si>
  <si>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</si>
  <si>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</si>
  <si>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</si>
  <si>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</si>
  <si>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</si>
  <si>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</si>
  <si>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</si>
  <si>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</si>
  <si>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</si>
  <si>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</si>
  <si>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</si>
  <si>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</si>
  <si>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</si>
  <si>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</si>
  <si>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</si>
  <si>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</si>
  <si>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</si>
  <si>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</si>
  <si>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</si>
  <si>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</si>
  <si>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</si>
  <si>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</si>
  <si>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</si>
  <si>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</si>
  <si>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</si>
  <si>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</si>
  <si>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</si>
  <si>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</si>
  <si>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</si>
  <si>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</si>
  <si>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</si>
  <si>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</si>
  <si>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</si>
  <si>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</si>
  <si>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</si>
  <si>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</si>
  <si>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</si>
  <si>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</si>
  <si>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</si>
  <si>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</si>
  <si>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</si>
  <si>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</si>
  <si>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</si>
  <si>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</si>
  <si>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</si>
  <si>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</si>
  <si>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</si>
  <si>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</si>
  <si>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</si>
  <si>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</si>
  <si>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</si>
  <si>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</si>
  <si>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</si>
  <si>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</si>
  <si>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</si>
  <si>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</si>
  <si>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</si>
  <si>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</si>
  <si>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</si>
  <si>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</si>
  <si>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</si>
  <si>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</si>
  <si>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</si>
  <si>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</si>
  <si>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</si>
  <si>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</si>
  <si>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</si>
  <si>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</si>
  <si>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</si>
  <si>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</si>
  <si>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</si>
  <si>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</si>
  <si>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</si>
  <si>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</si>
  <si>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</si>
  <si>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</si>
  <si>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</si>
  <si>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</si>
  <si>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</si>
  <si>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</si>
  <si>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</si>
  <si>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</si>
  <si>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</si>
  <si>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</si>
  <si>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</si>
  <si>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</si>
  <si>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</si>
  <si>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</si>
  <si>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</si>
  <si>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</si>
  <si>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</si>
  <si>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</si>
  <si>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</si>
  <si>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</si>
  <si>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</si>
  <si>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</si>
  <si>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</si>
  <si>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</si>
  <si>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</si>
  <si>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</si>
  <si>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</si>
  <si>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</si>
  <si>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</si>
  <si>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</si>
  <si>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</si>
  <si>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</si>
  <si>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</si>
  <si>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</si>
  <si>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</si>
  <si>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</si>
  <si>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</si>
  <si>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</si>
  <si>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</si>
  <si>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</si>
  <si>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</si>
  <si>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</si>
  <si>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</si>
  <si>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</si>
  <si>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</si>
  <si>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</si>
  <si>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</si>
  <si>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</si>
  <si>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</si>
  <si>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</si>
  <si>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</si>
  <si>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</si>
  <si>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</si>
  <si>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</si>
  <si>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</si>
  <si>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</si>
  <si>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</si>
  <si>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</si>
  <si>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</si>
  <si>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</si>
  <si>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</si>
  <si>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</si>
  <si>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</si>
  <si>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</si>
  <si>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</si>
  <si>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</si>
  <si>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</si>
  <si>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</si>
  <si>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</si>
  <si>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</si>
  <si>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</si>
  <si>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</si>
  <si>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</si>
  <si>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</si>
  <si>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</si>
  <si>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</si>
  <si>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</si>
  <si>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</si>
  <si>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</si>
  <si>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</si>
  <si>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</si>
  <si>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</si>
  <si>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</si>
  <si>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</si>
  <si>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</si>
  <si>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</si>
  <si>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</si>
  <si>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</si>
  <si>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</si>
  <si>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</si>
  <si>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</si>
  <si>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</si>
  <si>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</si>
  <si>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</si>
  <si>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</si>
  <si>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</si>
  <si>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Micro-P</t>
  </si>
  <si>
    <t>Micro-R</t>
  </si>
  <si>
    <t>Micro-F1</t>
  </si>
  <si>
    <t>[[5663, 8], [4, 14]]</t>
  </si>
  <si>
    <t>[[5609, 18], [46, 16]]</t>
  </si>
  <si>
    <t>[[5539, 47], [51, 52]]</t>
  </si>
  <si>
    <t>[[5525, 41], [43, 80]]</t>
  </si>
  <si>
    <t>[[5627, 17], [15, 30]]</t>
  </si>
  <si>
    <t>[[5058, 146], [94, 391]]</t>
  </si>
  <si>
    <t>[[5633, 10], [32, 14]]</t>
  </si>
  <si>
    <t>[[5642, 19], [14, 14]]</t>
  </si>
  <si>
    <t>[[5372, 136], [44, 137]]</t>
  </si>
  <si>
    <t>[[3155, 0], [11, 0]]</t>
  </si>
  <si>
    <t>[[3103, 12], [25, 26]]</t>
  </si>
  <si>
    <t>[[3139, 7], [8, 12]]</t>
  </si>
  <si>
    <t>[[2983, 35], [59, 89]]</t>
  </si>
  <si>
    <t>[[3134, 8], [10, 14]]</t>
  </si>
  <si>
    <t>[[3159, 0], [7, 0]]</t>
  </si>
  <si>
    <t>[[3140, 5], [15, 6]]</t>
  </si>
  <si>
    <t>[[3090, 70], [49, 77]]</t>
  </si>
  <si>
    <t>[[3212, 30], [20, 24]]</t>
  </si>
  <si>
    <t>[[3189, 41], [23, 33]]</t>
  </si>
  <si>
    <t>[[3233, 14], [11, 28]]</t>
  </si>
  <si>
    <t>[[3441, 7], [5, 24]]</t>
  </si>
  <si>
    <t>[[3308, 33], [43, 93]]</t>
  </si>
  <si>
    <t>[[3447, 5], [19, 6]]</t>
  </si>
  <si>
    <t>[[3425, 9], [22, 21]]</t>
  </si>
  <si>
    <t>[[3408, 12], [25, 32]]</t>
  </si>
  <si>
    <t>[[2912, 76], [11, 50]]</t>
  </si>
  <si>
    <t>[[2851, 61], [38, 99]]</t>
  </si>
  <si>
    <t>[[2836, 118], [29, 66]]</t>
  </si>
  <si>
    <t>electra-base</t>
  </si>
  <si>
    <t>[[5670, 1], [8, 10]]</t>
  </si>
  <si>
    <t>[[5595, 32], [40, 22]]</t>
  </si>
  <si>
    <t>[[5570, 16], [66, 37]]</t>
  </si>
  <si>
    <t>[[5521, 45], [42, 81]]</t>
  </si>
  <si>
    <t>[[5630, 14], [14, 31]]</t>
  </si>
  <si>
    <t>[[5132, 72], [141, 344]]</t>
  </si>
  <si>
    <t>[[5620, 23], [24, 22]]</t>
  </si>
  <si>
    <t>[[5667, 9], [5, 8]]</t>
  </si>
  <si>
    <t>[[5648, 13], [14, 14]]</t>
  </si>
  <si>
    <t>[[5375, 133], [52, 129]]</t>
  </si>
  <si>
    <t>[[3151, 4], [10, 1]]</t>
  </si>
  <si>
    <t>[[3104, 11], [20, 31]]</t>
  </si>
  <si>
    <t>[[3136, 10], [8, 12]]</t>
  </si>
  <si>
    <t>[[3162, 1], [3, 0]]</t>
  </si>
  <si>
    <t>[[2973, 45], [48, 100]]</t>
  </si>
  <si>
    <t>[[3137, 5], [8, 16]]</t>
  </si>
  <si>
    <t>[[3158, 1], [7, 0]]</t>
  </si>
  <si>
    <t>[[3134, 11], [11, 10]]</t>
  </si>
  <si>
    <t>[[3104, 56], [53, 73]]</t>
  </si>
  <si>
    <t>[[3214, 28], [21, 23]]</t>
  </si>
  <si>
    <t>[[3208, 22], [25, 31]]</t>
  </si>
  <si>
    <t>[[3275, 7], [1, 3]]</t>
  </si>
  <si>
    <t>[[3235, 12], [15, 24]]</t>
  </si>
  <si>
    <t>[[3438, 10], [6, 23]]</t>
  </si>
  <si>
    <t>[[3284, 57], [33, 103]]</t>
  </si>
  <si>
    <t>[[3450, 2], [14, 11]]</t>
  </si>
  <si>
    <t>[[3421, 13], [16, 27]]</t>
  </si>
  <si>
    <t>[[3386, 34], [11, 46]]</t>
  </si>
  <si>
    <t>[[2947, 41], [22, 39]]</t>
  </si>
  <si>
    <t>[[2856, 56], [54, 83]]</t>
  </si>
  <si>
    <t>[[2932, 22], [56, 39]]</t>
  </si>
  <si>
    <t>[[5671, 0], [18, 0]]</t>
  </si>
  <si>
    <t>[[5627, 0], [62, 0]]</t>
  </si>
  <si>
    <t>[[5586, 0], [103, 0]]</t>
  </si>
  <si>
    <t>[[5566, 0], [123, 0]]</t>
  </si>
  <si>
    <t>[[5644, 0], [45, 0]]</t>
  </si>
  <si>
    <t>[[5204, 0], [485, 0]]</t>
  </si>
  <si>
    <t>[[5643, 0], [46, 0]]</t>
  </si>
  <si>
    <t>[[5676, 0], [13, 0]]</t>
  </si>
  <si>
    <t>[[5661, 0], [28, 0]]</t>
  </si>
  <si>
    <t>[[5508, 0], [181, 0]]</t>
  </si>
  <si>
    <t>[[3115, 0], [51, 0]]</t>
  </si>
  <si>
    <t>[[3146, 0], [20, 0]]</t>
  </si>
  <si>
    <t>[[3018, 0], [148, 0]]</t>
  </si>
  <si>
    <t>[[3142, 0], [24, 0]]</t>
  </si>
  <si>
    <t>[[3145, 0], [21, 0]]</t>
  </si>
  <si>
    <t>[[3160, 0], [126, 0]]</t>
  </si>
  <si>
    <t>[[3242, 0], [44, 0]]</t>
  </si>
  <si>
    <t>[[3230, 0], [56, 0]]</t>
  </si>
  <si>
    <t>[[3247, 0], [39, 0]]</t>
  </si>
  <si>
    <t>[[3438, 10], [7, 22]]</t>
  </si>
  <si>
    <t>[[3286, 55], [34, 102]]</t>
  </si>
  <si>
    <t>[[3450, 2], [16, 9]]</t>
  </si>
  <si>
    <t>[[3421, 13], [19, 24]]</t>
  </si>
  <si>
    <t>[[3390, 30], [14, 43]]</t>
  </si>
  <si>
    <t>[[2988, 0], [61, 0]]</t>
  </si>
  <si>
    <t>[[2912, 0], [137, 0]]</t>
  </si>
  <si>
    <t>[[2954, 0], [95, 0]]</t>
  </si>
  <si>
    <t>tested_positive Micro-F1</t>
  </si>
  <si>
    <t>tested_negative Micro-F1</t>
  </si>
  <si>
    <t>can_not_test Micro-F1</t>
  </si>
  <si>
    <t>death Micro-F1</t>
  </si>
  <si>
    <t>cure Micro-F1</t>
  </si>
  <si>
    <t>age-P</t>
  </si>
  <si>
    <t>age-R</t>
  </si>
  <si>
    <t>age-F1</t>
  </si>
  <si>
    <t>close_contact-P</t>
  </si>
  <si>
    <t>close_contact-R</t>
  </si>
  <si>
    <t>close_contact-F1</t>
  </si>
  <si>
    <t>employer-P</t>
  </si>
  <si>
    <t>employer-R</t>
  </si>
  <si>
    <t>employer-F1</t>
  </si>
  <si>
    <t>gender_male-P</t>
  </si>
  <si>
    <t>gender_male-R</t>
  </si>
  <si>
    <t>gender_male-F1</t>
  </si>
  <si>
    <t>gender_female-P</t>
  </si>
  <si>
    <t>gender_female-R</t>
  </si>
  <si>
    <t>gender_female-F1</t>
  </si>
  <si>
    <t>name-P</t>
  </si>
  <si>
    <t>name-R</t>
  </si>
  <si>
    <t>name-F1</t>
  </si>
  <si>
    <t>recent_travel-P</t>
  </si>
  <si>
    <t>recent_travel-R</t>
  </si>
  <si>
    <t>recent_travel-F1</t>
  </si>
  <si>
    <t>relation-P</t>
  </si>
  <si>
    <t>relation-R</t>
  </si>
  <si>
    <t>relation-F1</t>
  </si>
  <si>
    <t>when-P</t>
  </si>
  <si>
    <t>when-R</t>
  </si>
  <si>
    <t>when-F1</t>
  </si>
  <si>
    <t>where-P</t>
  </si>
  <si>
    <t>where-R</t>
  </si>
  <si>
    <t>where-F1</t>
  </si>
  <si>
    <t>pooled_width</t>
  </si>
  <si>
    <t>how_long-P</t>
  </si>
  <si>
    <t>how_long-R</t>
  </si>
  <si>
    <t>how_long-F1</t>
  </si>
  <si>
    <t>symptoms-P</t>
  </si>
  <si>
    <t>symptoms-R</t>
  </si>
  <si>
    <t>symptoms-F1</t>
  </si>
  <si>
    <t>opinion-P</t>
  </si>
  <si>
    <t>opinion-R</t>
  </si>
  <si>
    <t>opinion-F1</t>
  </si>
  <si>
    <t>what_cure-P</t>
  </si>
  <si>
    <t>what_cure-R</t>
  </si>
  <si>
    <t>what_cure-F1</t>
  </si>
  <si>
    <t>who_cure-P</t>
  </si>
  <si>
    <t>who_cure-R</t>
  </si>
  <si>
    <t>who_cure-F1</t>
  </si>
  <si>
    <t>covid-twitter-bert + max pooling over span + width embedding</t>
  </si>
  <si>
    <t>notes</t>
  </si>
  <si>
    <t>hopfield_width</t>
  </si>
  <si>
    <t>hopfield_width_dp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</si>
</sst>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  <xf numFmtId="10" fontId="3" fillId="0" borderId="0" xfId="1" applyNumberFormat="1" applyFont="1"/>
    <xf numFmtId="0" fontId="3" fillId="0" borderId="0" xfId="0" applyFont="1"/>
    <xf numFmtId="0" fontId="2" fillId="0" borderId="0" xfId="0" applyFont="1"/>
    <xf numFmtId="10" fontId="2" fillId="0" borderId="0" xfId="1" applyNumberFormat="1" applyFont="1"/>
    <xf numFmtId="0" fontId="4" fillId="0" borderId="0" xfId="0" applyFont="1"/>
    <xf numFmtId="10" fontId="4" fillId="0" borderId="0" xfId="1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1:G7"/>
  <sheetViews>
    <sheetView workbookViewId="0">
      <selection activeCell="A8" sqref="A8"/>
    </sheetView>
  </sheetViews>
  <sheetFormatPr defaultRowHeight="14.4" x14ac:dyDescent="0.3"/>
  <cols>
    <col min="1" max="1" width="15.6640625" bestFit="1" customWidth="1"/>
    <col min="2" max="2" width="21.5546875" bestFit="1" customWidth="1"/>
    <col min="3" max="3" width="22.109375" bestFit="1" customWidth="1"/>
    <col min="4" max="4" width="19.77734375" bestFit="1" customWidth="1"/>
    <col min="5" max="5" width="13.5546875" bestFit="1" customWidth="1"/>
    <col min="6" max="6" width="12.33203125" bestFit="1" customWidth="1"/>
    <col min="7" max="7" width="52.5546875" bestFit="1" customWidth="1"/>
    <col min="8" max="8" width="12.88671875" bestFit="1" customWidth="1"/>
    <col min="9" max="9" width="11.6640625" bestFit="1" customWidth="1"/>
  </cols>
  <sheetData>
    <row r="1" spans="1:7" x14ac:dyDescent="0.3"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451</v>
      </c>
    </row>
    <row r="3" spans="1:7" x14ac:dyDescent="0.3">
      <c r="A3" t="s">
        <v>306</v>
      </c>
      <c r="B3" s="2">
        <f>bert!$AL2</f>
        <v>0.62232346241457859</v>
      </c>
      <c r="C3" s="2">
        <f>bert!$AL3</f>
        <v>0.54483925549915402</v>
      </c>
      <c r="D3" s="2">
        <f>bert!$AL4</f>
        <v>0.50980392156862742</v>
      </c>
      <c r="E3" s="2">
        <f>bert!$AL5</f>
        <v>0.65074626865671648</v>
      </c>
      <c r="F3" s="2">
        <f>bert!$AL6</f>
        <v>0.52913385826771653</v>
      </c>
    </row>
    <row r="4" spans="1:7" x14ac:dyDescent="0.3">
      <c r="A4" t="s">
        <v>307</v>
      </c>
      <c r="B4" s="2">
        <f>biobert!$AL2</f>
        <v>0.62222222222222212</v>
      </c>
      <c r="C4" s="2">
        <f>biobert!$AL3</f>
        <v>0.45632798573975042</v>
      </c>
      <c r="D4" s="2">
        <f>biobert!$AL4</f>
        <v>0.53043478260869559</v>
      </c>
      <c r="E4" s="2">
        <f>biobert!$AL5</f>
        <v>0.62045060658578854</v>
      </c>
      <c r="F4" s="2">
        <f>biobert!$AL6</f>
        <v>0.50806451612903236</v>
      </c>
    </row>
    <row r="5" spans="1:7" x14ac:dyDescent="0.3">
      <c r="A5" t="s">
        <v>340</v>
      </c>
      <c r="B5" s="4">
        <f>electra!$AL2</f>
        <v>0.66183368869936032</v>
      </c>
      <c r="C5" s="2">
        <f>electra!$AL3</f>
        <v>0.58935361216730031</v>
      </c>
      <c r="D5" s="2">
        <f>electra!$AL4</f>
        <v>0.54320987654320985</v>
      </c>
      <c r="E5" s="2">
        <f>electra!$AL5</f>
        <v>0.66783831282952555</v>
      </c>
      <c r="F5" s="2">
        <f>electra!$AL6</f>
        <v>0.55732946298984032</v>
      </c>
    </row>
    <row r="6" spans="1:7" x14ac:dyDescent="0.3">
      <c r="A6" t="s">
        <v>308</v>
      </c>
      <c r="B6" s="2">
        <f>'covid-twitter-bert'!$AL2</f>
        <v>0.65243619489559179</v>
      </c>
      <c r="C6" s="4">
        <f>'covid-twitter-bert'!$AL3</f>
        <v>0.62018348623853214</v>
      </c>
      <c r="D6" s="4">
        <f>'covid-twitter-bert'!$AL4</f>
        <v>0.56704980842911867</v>
      </c>
      <c r="E6" s="4">
        <f>'covid-twitter-bert'!$AL5</f>
        <v>0.67384615384615387</v>
      </c>
      <c r="F6" s="4">
        <f>'covid-twitter-bert'!$AL6</f>
        <v>0.56907894736842113</v>
      </c>
    </row>
    <row r="7" spans="1:7" x14ac:dyDescent="0.3">
      <c r="A7" t="s">
        <v>434</v>
      </c>
      <c r="B7" s="3">
        <f>tested_positive!$D$2</f>
        <v>0.6915</v>
      </c>
      <c r="C7" s="3">
        <f>tested_negative!$D$2</f>
        <v>0.67390000000000005</v>
      </c>
      <c r="D7" s="3">
        <f>can_not_test!$D$2</f>
        <v>0.64410000000000001</v>
      </c>
      <c r="E7" s="3">
        <f>death!$D$2</f>
        <v>0.72330000000000005</v>
      </c>
      <c r="F7" s="3">
        <f>cure!$D$2</f>
        <v>0.59450000000000003</v>
      </c>
      <c r="G7" t="s">
        <v>450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222A-8B55-4CA0-959E-BCB50C050E76}">
  <dimension ref="A1:AH16"/>
  <sheetViews>
    <sheetView tabSelected="1" workbookViewId="0">
      <selection activeCell="F17" sqref="F17"/>
    </sheetView>
  </sheetViews>
  <sheetFormatPr defaultRowHeight="14.4" x14ac:dyDescent="0.3"/>
  <cols>
    <col min="1" max="1" width="19.33203125" bestFit="1" customWidth="1"/>
    <col min="2" max="2" width="7.44140625" bestFit="1" customWidth="1"/>
    <col min="3" max="3" width="7.5546875" bestFit="1" customWidth="1"/>
    <col min="4" max="4" width="8.33203125" bestFit="1" customWidth="1"/>
    <col min="5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0.33203125" bestFit="1" customWidth="1"/>
    <col min="12" max="12" width="10.44140625" bestFit="1" customWidth="1"/>
    <col min="13" max="13" width="11.21875" bestFit="1" customWidth="1"/>
    <col min="14" max="14" width="13.33203125" bestFit="1" customWidth="1"/>
    <col min="15" max="15" width="13.44140625" bestFit="1" customWidth="1"/>
    <col min="16" max="16" width="14.21875" bestFit="1" customWidth="1"/>
    <col min="17" max="17" width="15" bestFit="1" customWidth="1"/>
    <col min="18" max="18" width="15.109375" bestFit="1" customWidth="1"/>
    <col min="19" max="19" width="15.886718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13.6640625" bestFit="1" customWidth="1"/>
    <col min="24" max="24" width="13.77734375" bestFit="1" customWidth="1"/>
    <col min="25" max="25" width="14.5546875" bestFit="1" customWidth="1"/>
    <col min="26" max="26" width="9" bestFit="1" customWidth="1"/>
    <col min="27" max="27" width="9.109375" bestFit="1" customWidth="1"/>
    <col min="28" max="28" width="9.88671875" bestFit="1" customWidth="1"/>
    <col min="29" max="29" width="7.109375" bestFit="1" customWidth="1"/>
    <col min="30" max="30" width="7.21875" bestFit="1" customWidth="1"/>
    <col min="31" max="31" width="8" bestFit="1" customWidth="1"/>
    <col min="32" max="32" width="7.77734375" bestFit="1" customWidth="1"/>
    <col min="33" max="33" width="7.88671875" bestFit="1" customWidth="1"/>
    <col min="34" max="34" width="8.6640625" bestFit="1" customWidth="1"/>
  </cols>
  <sheetData>
    <row r="1" spans="1:34" x14ac:dyDescent="0.3">
      <c r="A1" t="s">
        <v>31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</row>
    <row r="2" spans="1:34" x14ac:dyDescent="0.3">
      <c r="A2" t="s">
        <v>434</v>
      </c>
      <c r="B2" s="8">
        <v>0.70209999999999995</v>
      </c>
      <c r="C2" s="8">
        <v>0.68120000000000003</v>
      </c>
      <c r="D2" s="8">
        <v>0.6915</v>
      </c>
      <c r="E2" s="1">
        <v>0.7</v>
      </c>
      <c r="F2" s="1">
        <v>0.77780000000000005</v>
      </c>
      <c r="G2" s="1">
        <v>0.73680000000000001</v>
      </c>
      <c r="H2" s="1">
        <v>0.47060000000000002</v>
      </c>
      <c r="I2" s="1">
        <v>0.3871</v>
      </c>
      <c r="J2" s="1">
        <v>0.42480000000000001</v>
      </c>
      <c r="K2" s="1">
        <v>0.62319999999999998</v>
      </c>
      <c r="L2" s="1">
        <v>0.41749999999999998</v>
      </c>
      <c r="M2" s="1">
        <v>0.5</v>
      </c>
      <c r="N2" s="1">
        <v>0.64859999999999995</v>
      </c>
      <c r="O2" s="1">
        <v>0.78049999999999997</v>
      </c>
      <c r="P2" s="1">
        <v>0.70850000000000002</v>
      </c>
      <c r="Q2" s="1">
        <v>0.72499999999999998</v>
      </c>
      <c r="R2" s="1">
        <v>0.64439999999999997</v>
      </c>
      <c r="S2" s="1">
        <v>0.68240000000000001</v>
      </c>
      <c r="T2" s="1">
        <v>0.81030000000000002</v>
      </c>
      <c r="U2" s="1">
        <v>0.77529999999999999</v>
      </c>
      <c r="V2" s="1">
        <v>0.79239999999999999</v>
      </c>
      <c r="W2" s="1">
        <v>0.54349999999999998</v>
      </c>
      <c r="X2" s="1">
        <v>0.54349999999999998</v>
      </c>
      <c r="Y2" s="1">
        <v>0.54349999999999998</v>
      </c>
      <c r="Z2" s="1">
        <v>0.6</v>
      </c>
      <c r="AA2" s="1">
        <v>0.69230000000000003</v>
      </c>
      <c r="AB2" s="1">
        <v>0.64290000000000003</v>
      </c>
      <c r="AC2" s="1">
        <v>0.6522</v>
      </c>
      <c r="AD2" s="1">
        <v>0.53569999999999995</v>
      </c>
      <c r="AE2" s="1">
        <v>0.58819999999999995</v>
      </c>
      <c r="AF2" s="1">
        <v>0.62050000000000005</v>
      </c>
      <c r="AG2" s="1">
        <v>0.66849999999999998</v>
      </c>
      <c r="AH2" s="1">
        <v>0.64359999999999995</v>
      </c>
    </row>
    <row r="3" spans="1:34" x14ac:dyDescent="0.3">
      <c r="A3" t="s">
        <v>452</v>
      </c>
      <c r="B3" s="1">
        <v>0.69589999999999996</v>
      </c>
      <c r="C3" s="1">
        <v>0.68210000000000004</v>
      </c>
      <c r="D3" s="1">
        <v>0.68889999999999996</v>
      </c>
      <c r="E3" s="1">
        <v>0.75</v>
      </c>
      <c r="F3" s="1">
        <v>0.66669999999999996</v>
      </c>
      <c r="G3" s="1">
        <v>0.70589999999999997</v>
      </c>
      <c r="H3" s="1">
        <v>0.49180000000000001</v>
      </c>
      <c r="I3" s="1">
        <v>0.4839</v>
      </c>
      <c r="J3" s="1">
        <v>0.48780000000000001</v>
      </c>
      <c r="K3" s="1">
        <v>0.54220000000000002</v>
      </c>
      <c r="L3" s="1">
        <v>0.43690000000000001</v>
      </c>
      <c r="M3" s="1">
        <v>0.4839</v>
      </c>
      <c r="N3" s="1">
        <v>0.71430000000000005</v>
      </c>
      <c r="O3" s="1">
        <v>0.69110000000000005</v>
      </c>
      <c r="P3" s="1">
        <v>0.70250000000000001</v>
      </c>
      <c r="Q3" s="1">
        <v>0.69769999999999999</v>
      </c>
      <c r="R3" s="1">
        <v>0.66669999999999996</v>
      </c>
      <c r="S3" s="1">
        <v>0.68179999999999996</v>
      </c>
      <c r="T3" s="1">
        <v>0.79139999999999999</v>
      </c>
      <c r="U3" s="1">
        <v>0.79790000000000005</v>
      </c>
      <c r="V3" s="1">
        <v>0.79469999999999996</v>
      </c>
      <c r="W3" s="1">
        <v>0.51219999999999999</v>
      </c>
      <c r="X3" s="1">
        <v>0.45650000000000002</v>
      </c>
      <c r="Y3" s="1">
        <v>0.48280000000000001</v>
      </c>
      <c r="Z3" s="1">
        <v>0.52939999999999998</v>
      </c>
      <c r="AA3" s="1">
        <v>0.69230000000000003</v>
      </c>
      <c r="AB3" s="1">
        <v>0.6</v>
      </c>
      <c r="AC3" s="1">
        <v>0.66669999999999996</v>
      </c>
      <c r="AD3" s="1">
        <v>0.57140000000000002</v>
      </c>
      <c r="AE3" s="1">
        <v>0.61539999999999995</v>
      </c>
      <c r="AF3" s="1">
        <v>0.62429999999999997</v>
      </c>
      <c r="AG3" s="1">
        <v>0.65190000000000003</v>
      </c>
      <c r="AH3" s="1">
        <v>0.63780000000000003</v>
      </c>
    </row>
    <row r="4" spans="1:34" x14ac:dyDescent="0.3">
      <c r="A4" s="1" t="s">
        <v>453</v>
      </c>
      <c r="B4" s="1">
        <v>0.69720000000000004</v>
      </c>
      <c r="C4" s="1">
        <v>0.67569999999999997</v>
      </c>
      <c r="D4" s="1">
        <v>0.68630000000000002</v>
      </c>
      <c r="E4" s="1">
        <v>0.73329999999999995</v>
      </c>
      <c r="F4" s="1">
        <v>0.61109999999999998</v>
      </c>
      <c r="G4" s="1">
        <v>0.66669999999999996</v>
      </c>
      <c r="H4" s="1">
        <v>0.40579999999999999</v>
      </c>
      <c r="I4" s="1">
        <v>0.4516</v>
      </c>
      <c r="J4" s="1">
        <v>0.42749999999999999</v>
      </c>
      <c r="K4" s="1">
        <v>0.60270000000000001</v>
      </c>
      <c r="L4" s="1">
        <v>0.42720000000000002</v>
      </c>
      <c r="M4" s="1">
        <v>0.5</v>
      </c>
      <c r="N4" s="1">
        <v>0.70909999999999995</v>
      </c>
      <c r="O4" s="1">
        <v>0.6341</v>
      </c>
      <c r="P4" s="1">
        <v>0.66949999999999998</v>
      </c>
      <c r="Q4" s="1">
        <v>0.69389999999999996</v>
      </c>
      <c r="R4" s="1">
        <v>0.75560000000000005</v>
      </c>
      <c r="S4" s="1">
        <v>0.72340000000000004</v>
      </c>
      <c r="T4" s="1">
        <v>0.79420000000000002</v>
      </c>
      <c r="U4" s="1">
        <v>0.79590000000000005</v>
      </c>
      <c r="V4" s="1">
        <v>0.79510000000000003</v>
      </c>
      <c r="W4" s="1">
        <v>0.60609999999999997</v>
      </c>
      <c r="X4" s="1">
        <v>0.43480000000000002</v>
      </c>
      <c r="Y4" s="1">
        <v>0.50629999999999997</v>
      </c>
      <c r="Z4" s="1">
        <v>0.5625</v>
      </c>
      <c r="AA4" s="1">
        <v>0.69230000000000003</v>
      </c>
      <c r="AB4" s="1">
        <v>0.62070000000000003</v>
      </c>
      <c r="AC4" s="1">
        <v>0.6522</v>
      </c>
      <c r="AD4" s="1">
        <v>0.53569999999999995</v>
      </c>
      <c r="AE4" s="1">
        <v>0.58819999999999995</v>
      </c>
      <c r="AF4" s="1">
        <v>0.61729999999999996</v>
      </c>
      <c r="AG4" s="1">
        <v>0.66849999999999998</v>
      </c>
      <c r="AH4" s="1">
        <v>0.64190000000000003</v>
      </c>
    </row>
    <row r="13" spans="1:3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8425-FC5A-4A21-A3E7-83A1BD243C72}">
  <dimension ref="A1:AE12"/>
  <sheetViews>
    <sheetView workbookViewId="0">
      <selection activeCell="C4" sqref="C4"/>
    </sheetView>
  </sheetViews>
  <sheetFormatPr defaultRowHeight="14.4" x14ac:dyDescent="0.3"/>
  <cols>
    <col min="1" max="1" width="16.33203125" bestFit="1" customWidth="1"/>
    <col min="2" max="3" width="7.6640625" bestFit="1" customWidth="1"/>
    <col min="4" max="4" width="8.44140625" bestFit="1" customWidth="1"/>
    <col min="5" max="5" width="8" bestFit="1" customWidth="1"/>
    <col min="6" max="7" width="7" bestFit="1" customWidth="1"/>
    <col min="8" max="8" width="14.21875" bestFit="1" customWidth="1"/>
    <col min="9" max="9" width="14.33203125" bestFit="1" customWidth="1"/>
    <col min="10" max="10" width="15.109375" bestFit="1" customWidth="1"/>
    <col min="11" max="11" width="13.33203125" bestFit="1" customWidth="1"/>
    <col min="12" max="12" width="13.44140625" bestFit="1" customWidth="1"/>
    <col min="13" max="13" width="14.21875" bestFit="1" customWidth="1"/>
    <col min="14" max="14" width="15" bestFit="1" customWidth="1"/>
    <col min="15" max="15" width="15.109375" bestFit="1" customWidth="1"/>
    <col min="16" max="16" width="15.88671875" bestFit="1" customWidth="1"/>
    <col min="17" max="17" width="11.21875" bestFit="1" customWidth="1"/>
    <col min="18" max="18" width="11.33203125" bestFit="1" customWidth="1"/>
    <col min="19" max="19" width="12.109375" bestFit="1" customWidth="1"/>
    <col min="20" max="20" width="7.21875" bestFit="1" customWidth="1"/>
    <col min="21" max="21" width="7.33203125" bestFit="1" customWidth="1"/>
    <col min="22" max="22" width="8.109375" bestFit="1" customWidth="1"/>
    <col min="23" max="23" width="9" bestFit="1" customWidth="1"/>
    <col min="24" max="24" width="9.109375" bestFit="1" customWidth="1"/>
    <col min="25" max="25" width="9.88671875" bestFit="1" customWidth="1"/>
    <col min="26" max="26" width="7.109375" bestFit="1" customWidth="1"/>
    <col min="27" max="27" width="7.21875" bestFit="1" customWidth="1"/>
    <col min="28" max="28" width="8" bestFit="1" customWidth="1"/>
    <col min="29" max="29" width="7.77734375" bestFit="1" customWidth="1"/>
    <col min="30" max="30" width="7.88671875" bestFit="1" customWidth="1"/>
    <col min="31" max="31" width="8.6640625" bestFit="1" customWidth="1"/>
  </cols>
  <sheetData>
    <row r="1" spans="1:31" x14ac:dyDescent="0.3">
      <c r="A1" t="s">
        <v>83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s="9" t="s">
        <v>435</v>
      </c>
      <c r="R1" s="9" t="s">
        <v>436</v>
      </c>
      <c r="S1" s="9" t="s">
        <v>437</v>
      </c>
      <c r="T1" t="s">
        <v>419</v>
      </c>
      <c r="U1" t="s">
        <v>420</v>
      </c>
      <c r="V1" t="s">
        <v>421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</row>
    <row r="2" spans="1:31" x14ac:dyDescent="0.3">
      <c r="A2" t="s">
        <v>434</v>
      </c>
      <c r="B2" s="8">
        <v>0.70720000000000005</v>
      </c>
      <c r="C2" s="11">
        <v>0.64359999999999995</v>
      </c>
      <c r="D2" s="8">
        <v>0.67390000000000005</v>
      </c>
      <c r="E2" s="1">
        <v>1</v>
      </c>
      <c r="F2" s="1">
        <v>0.33329999999999999</v>
      </c>
      <c r="G2" s="1">
        <v>0.5</v>
      </c>
      <c r="H2" s="1">
        <v>0</v>
      </c>
      <c r="I2" s="1">
        <v>0</v>
      </c>
      <c r="J2" s="1">
        <v>0</v>
      </c>
      <c r="K2" s="1">
        <v>0.75609999999999999</v>
      </c>
      <c r="L2" s="1">
        <v>0.60780000000000001</v>
      </c>
      <c r="M2" s="1">
        <v>0.67390000000000005</v>
      </c>
      <c r="N2" s="1">
        <v>0.73680000000000001</v>
      </c>
      <c r="O2" s="1">
        <v>0.7</v>
      </c>
      <c r="P2" s="1">
        <v>0.71789999999999998</v>
      </c>
      <c r="Q2" s="10">
        <v>0.5</v>
      </c>
      <c r="R2" s="10">
        <v>0.33329999999999999</v>
      </c>
      <c r="S2" s="10">
        <v>0.4</v>
      </c>
      <c r="T2" s="1">
        <v>0.76429999999999998</v>
      </c>
      <c r="U2" s="1">
        <v>0.72299999999999998</v>
      </c>
      <c r="V2" s="1">
        <v>0.74309999999999998</v>
      </c>
      <c r="W2" s="1">
        <v>0.68</v>
      </c>
      <c r="X2" s="1">
        <v>0.70830000000000004</v>
      </c>
      <c r="Y2" s="1">
        <v>0.69389999999999996</v>
      </c>
      <c r="Z2" s="1">
        <v>0.5</v>
      </c>
      <c r="AA2" s="1">
        <v>0.28570000000000001</v>
      </c>
      <c r="AB2" s="1">
        <v>0.36359999999999998</v>
      </c>
      <c r="AC2" s="1">
        <v>0.46429999999999999</v>
      </c>
      <c r="AD2" s="1">
        <v>0.59089999999999998</v>
      </c>
      <c r="AE2" s="1">
        <v>0.52</v>
      </c>
    </row>
    <row r="3" spans="1:31" x14ac:dyDescent="0.3">
      <c r="A3" t="s">
        <v>452</v>
      </c>
      <c r="B3" s="1">
        <v>0.67500000000000004</v>
      </c>
      <c r="C3" s="1">
        <v>0.65400000000000003</v>
      </c>
      <c r="D3" s="1">
        <v>0.6643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0.70830000000000004</v>
      </c>
      <c r="L3" s="1">
        <v>0.66669999999999996</v>
      </c>
      <c r="M3" s="1">
        <v>0.68689999999999996</v>
      </c>
      <c r="N3" s="1">
        <v>0.76470000000000005</v>
      </c>
      <c r="O3" s="1">
        <v>0.65</v>
      </c>
      <c r="P3" s="1">
        <v>0.70269999999999999</v>
      </c>
      <c r="Q3" s="10">
        <v>0.4</v>
      </c>
      <c r="R3" s="10">
        <v>0.66669999999999996</v>
      </c>
      <c r="S3" s="10">
        <v>0.5</v>
      </c>
      <c r="T3" s="1">
        <v>0.72</v>
      </c>
      <c r="U3" s="1">
        <v>0.72970000000000002</v>
      </c>
      <c r="V3" s="1">
        <v>0.7248</v>
      </c>
      <c r="W3" s="1">
        <v>0.71430000000000005</v>
      </c>
      <c r="X3" s="1">
        <v>0.625</v>
      </c>
      <c r="Y3" s="1">
        <v>0.66669999999999996</v>
      </c>
      <c r="Z3" s="1">
        <v>0.375</v>
      </c>
      <c r="AA3" s="1">
        <v>0.42859999999999998</v>
      </c>
      <c r="AB3" s="1">
        <v>0.4</v>
      </c>
      <c r="AC3" s="1">
        <v>0.60870000000000002</v>
      </c>
      <c r="AD3" s="1">
        <v>0.63639999999999997</v>
      </c>
      <c r="AE3" s="1">
        <v>0.62219999999999998</v>
      </c>
    </row>
    <row r="4" spans="1:31" x14ac:dyDescent="0.3">
      <c r="A4" t="s">
        <v>453</v>
      </c>
      <c r="B4" s="1">
        <v>0.63900000000000001</v>
      </c>
      <c r="C4" s="8">
        <v>0.69199999999999995</v>
      </c>
      <c r="D4" s="1">
        <v>0.66449999999999998</v>
      </c>
      <c r="E4" s="1">
        <v>0</v>
      </c>
      <c r="F4" s="1">
        <v>0</v>
      </c>
      <c r="G4" s="1">
        <v>0</v>
      </c>
      <c r="H4" s="1">
        <v>4.1700000000000001E-2</v>
      </c>
      <c r="I4" s="1">
        <v>9.0899999999999995E-2</v>
      </c>
      <c r="J4" s="1">
        <v>5.7099999999999998E-2</v>
      </c>
      <c r="K4" s="1">
        <v>0.68969999999999998</v>
      </c>
      <c r="L4" s="1">
        <v>0.7843</v>
      </c>
      <c r="M4" s="1">
        <v>0.7339</v>
      </c>
      <c r="N4" s="1">
        <v>0.71430000000000005</v>
      </c>
      <c r="O4" s="1">
        <v>0.75</v>
      </c>
      <c r="P4" s="1">
        <v>0.73170000000000002</v>
      </c>
      <c r="Q4" s="1">
        <v>0.25</v>
      </c>
      <c r="R4" s="1">
        <v>0.66669999999999996</v>
      </c>
      <c r="S4" s="1">
        <v>0.36359999999999998</v>
      </c>
      <c r="T4" s="1">
        <v>0.73509999999999998</v>
      </c>
      <c r="U4" s="1">
        <v>0.75</v>
      </c>
      <c r="V4" s="1">
        <v>0.74250000000000005</v>
      </c>
      <c r="W4" s="1">
        <v>0.77780000000000005</v>
      </c>
      <c r="X4" s="1">
        <v>0.58330000000000004</v>
      </c>
      <c r="Y4" s="1">
        <v>0.66669999999999996</v>
      </c>
      <c r="Z4" s="1">
        <v>0.33329999999999999</v>
      </c>
      <c r="AA4" s="1">
        <v>0.28570000000000001</v>
      </c>
      <c r="AB4" s="1">
        <v>0.30769999999999997</v>
      </c>
      <c r="AC4" s="1">
        <v>0.55559999999999998</v>
      </c>
      <c r="AD4" s="1">
        <v>0.68179999999999996</v>
      </c>
      <c r="AE4" s="1">
        <v>0.61219999999999997</v>
      </c>
    </row>
    <row r="5" spans="1:3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4F2D-3129-4543-8AC6-4F3AA2D864E4}">
  <dimension ref="A1:S15"/>
  <sheetViews>
    <sheetView workbookViewId="0">
      <selection activeCell="D5" sqref="D5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7.21875" bestFit="1" customWidth="1"/>
    <col min="6" max="6" width="7.33203125" bestFit="1" customWidth="1"/>
    <col min="7" max="7" width="8.109375" bestFit="1" customWidth="1"/>
    <col min="8" max="8" width="9" bestFit="1" customWidth="1"/>
    <col min="9" max="9" width="9.109375" bestFit="1" customWidth="1"/>
    <col min="10" max="10" width="9.88671875" bestFit="1" customWidth="1"/>
    <col min="11" max="11" width="11" bestFit="1" customWidth="1"/>
    <col min="12" max="12" width="11.109375" bestFit="1" customWidth="1"/>
    <col min="13" max="13" width="11.88671875" bestFit="1" customWidth="1"/>
    <col min="14" max="14" width="7.109375" bestFit="1" customWidth="1"/>
    <col min="15" max="15" width="7.21875" bestFit="1" customWidth="1"/>
    <col min="16" max="16" width="8" bestFit="1" customWidth="1"/>
    <col min="17" max="17" width="7.77734375" bestFit="1" customWidth="1"/>
    <col min="18" max="18" width="7.88671875" bestFit="1" customWidth="1"/>
    <col min="19" max="19" width="8.6640625" bestFit="1" customWidth="1"/>
  </cols>
  <sheetData>
    <row r="1" spans="1:19" x14ac:dyDescent="0.3">
      <c r="A1" t="s">
        <v>117</v>
      </c>
      <c r="B1" s="7" t="s">
        <v>309</v>
      </c>
      <c r="C1" s="7" t="s">
        <v>310</v>
      </c>
      <c r="D1" s="7" t="s">
        <v>311</v>
      </c>
      <c r="E1" t="s">
        <v>419</v>
      </c>
      <c r="F1" t="s">
        <v>420</v>
      </c>
      <c r="G1" t="s">
        <v>421</v>
      </c>
      <c r="H1" t="s">
        <v>425</v>
      </c>
      <c r="I1" t="s">
        <v>426</v>
      </c>
      <c r="J1" t="s">
        <v>427</v>
      </c>
      <c r="K1" t="s">
        <v>438</v>
      </c>
      <c r="L1" t="s">
        <v>439</v>
      </c>
      <c r="M1" t="s">
        <v>440</v>
      </c>
      <c r="N1" t="s">
        <v>428</v>
      </c>
      <c r="O1" t="s">
        <v>429</v>
      </c>
      <c r="P1" t="s">
        <v>430</v>
      </c>
      <c r="Q1" t="s">
        <v>431</v>
      </c>
      <c r="R1" t="s">
        <v>432</v>
      </c>
      <c r="S1" t="s">
        <v>433</v>
      </c>
    </row>
    <row r="2" spans="1:19" x14ac:dyDescent="0.3">
      <c r="A2" t="s">
        <v>434</v>
      </c>
      <c r="B2" s="8">
        <v>0.74880000000000002</v>
      </c>
      <c r="C2" s="11">
        <v>0.56510000000000005</v>
      </c>
      <c r="D2" s="8">
        <v>0.64410000000000001</v>
      </c>
      <c r="E2" s="1">
        <v>0.7379</v>
      </c>
      <c r="F2" s="1">
        <v>0.60319999999999996</v>
      </c>
      <c r="G2" s="1">
        <v>0.66379999999999995</v>
      </c>
      <c r="H2" s="1">
        <v>0.82609999999999995</v>
      </c>
      <c r="I2" s="1">
        <v>0.43180000000000002</v>
      </c>
      <c r="J2" s="1">
        <v>0.56720000000000004</v>
      </c>
      <c r="K2" s="1">
        <v>0.72340000000000004</v>
      </c>
      <c r="L2" s="1">
        <v>0.60709999999999997</v>
      </c>
      <c r="M2" s="1">
        <v>0.66020000000000001</v>
      </c>
      <c r="N2" s="1">
        <v>0.75</v>
      </c>
      <c r="O2" s="1">
        <v>0.75</v>
      </c>
      <c r="P2" s="1">
        <v>0.75</v>
      </c>
      <c r="Q2" s="1">
        <v>0.76919999999999999</v>
      </c>
      <c r="R2" s="1">
        <v>0.51280000000000003</v>
      </c>
      <c r="S2" s="1">
        <v>0.61539999999999995</v>
      </c>
    </row>
    <row r="3" spans="1:19" x14ac:dyDescent="0.3">
      <c r="A3" t="s">
        <v>452</v>
      </c>
      <c r="B3" s="1">
        <v>0.68469999999999998</v>
      </c>
      <c r="C3" s="1">
        <v>0.56510000000000005</v>
      </c>
      <c r="D3" s="1">
        <v>0.61909999999999998</v>
      </c>
      <c r="E3" s="1">
        <v>0.65790000000000004</v>
      </c>
      <c r="F3" s="1">
        <v>0.59519999999999995</v>
      </c>
      <c r="G3" s="1">
        <v>0.625</v>
      </c>
      <c r="H3" s="1">
        <v>0.73329999999999995</v>
      </c>
      <c r="I3" s="1">
        <v>0.5</v>
      </c>
      <c r="J3" s="1">
        <v>0.59460000000000002</v>
      </c>
      <c r="K3" s="1">
        <v>0.75</v>
      </c>
      <c r="L3" s="1">
        <v>0.58930000000000005</v>
      </c>
      <c r="M3" s="1">
        <v>0.66</v>
      </c>
      <c r="N3" s="1">
        <v>0.5</v>
      </c>
      <c r="O3" s="1">
        <v>0.25</v>
      </c>
      <c r="P3" s="1">
        <v>0.33329999999999999</v>
      </c>
      <c r="Q3" s="1">
        <v>0.65620000000000001</v>
      </c>
      <c r="R3" s="1">
        <v>0.53849999999999998</v>
      </c>
      <c r="S3" s="1">
        <v>0.59150000000000003</v>
      </c>
    </row>
    <row r="4" spans="1:19" x14ac:dyDescent="0.3">
      <c r="A4" t="s">
        <v>453</v>
      </c>
      <c r="B4" s="1">
        <v>0.64170000000000005</v>
      </c>
      <c r="C4" s="8">
        <v>0.60589999999999999</v>
      </c>
      <c r="D4" s="1">
        <v>0.62329999999999997</v>
      </c>
      <c r="E4" s="1">
        <v>0.63200000000000001</v>
      </c>
      <c r="F4" s="1">
        <v>0.627</v>
      </c>
      <c r="G4" s="1">
        <v>0.62949999999999995</v>
      </c>
      <c r="H4" s="1">
        <v>0.6875</v>
      </c>
      <c r="I4" s="1">
        <v>0.5</v>
      </c>
      <c r="J4" s="1">
        <v>0.57889999999999997</v>
      </c>
      <c r="K4" s="1">
        <v>0.58730000000000004</v>
      </c>
      <c r="L4" s="1">
        <v>0.66069999999999995</v>
      </c>
      <c r="M4" s="1">
        <v>0.62180000000000002</v>
      </c>
      <c r="N4" s="1">
        <v>0</v>
      </c>
      <c r="O4" s="1">
        <v>0</v>
      </c>
      <c r="P4" s="1">
        <v>0</v>
      </c>
      <c r="Q4" s="1">
        <v>0.75760000000000005</v>
      </c>
      <c r="R4" s="1">
        <v>0.64100000000000001</v>
      </c>
      <c r="S4" s="1">
        <v>0.69440000000000002</v>
      </c>
    </row>
    <row r="5" spans="1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3D50-5D7E-4177-884A-1A03B066ACAE}">
  <dimension ref="A1:V15"/>
  <sheetViews>
    <sheetView workbookViewId="0">
      <selection activeCell="O8" sqref="O8"/>
    </sheetView>
  </sheetViews>
  <sheetFormatPr defaultColWidth="7.5546875"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7" width="7" bestFit="1" customWidth="1"/>
    <col min="8" max="8" width="7.21875" bestFit="1" customWidth="1"/>
    <col min="9" max="9" width="7.33203125" bestFit="1" customWidth="1"/>
    <col min="10" max="10" width="8.109375" bestFit="1" customWidth="1"/>
    <col min="11" max="11" width="9" bestFit="1" customWidth="1"/>
    <col min="12" max="12" width="9.109375" bestFit="1" customWidth="1"/>
    <col min="13" max="13" width="9.88671875" bestFit="1" customWidth="1"/>
    <col min="14" max="14" width="11" style="9" bestFit="1" customWidth="1"/>
    <col min="15" max="15" width="11.109375" style="9" bestFit="1" customWidth="1"/>
    <col min="16" max="16" width="11.88671875" style="9" bestFit="1" customWidth="1"/>
    <col min="17" max="17" width="7.109375" bestFit="1" customWidth="1"/>
    <col min="18" max="18" width="7.21875" bestFit="1" customWidth="1"/>
    <col min="19" max="19" width="8" bestFit="1" customWidth="1"/>
    <col min="20" max="20" width="7.77734375" bestFit="1" customWidth="1"/>
    <col min="21" max="21" width="7.88671875" bestFit="1" customWidth="1"/>
    <col min="22" max="22" width="8.6640625" bestFit="1" customWidth="1"/>
  </cols>
  <sheetData>
    <row r="1" spans="1:22" x14ac:dyDescent="0.3">
      <c r="A1" t="s">
        <v>134</v>
      </c>
      <c r="B1" s="7" t="s">
        <v>309</v>
      </c>
      <c r="C1" s="7" t="s">
        <v>310</v>
      </c>
      <c r="D1" s="7" t="s">
        <v>311</v>
      </c>
      <c r="E1" t="s">
        <v>404</v>
      </c>
      <c r="F1" t="s">
        <v>405</v>
      </c>
      <c r="G1" t="s">
        <v>406</v>
      </c>
      <c r="H1" t="s">
        <v>419</v>
      </c>
      <c r="I1" t="s">
        <v>420</v>
      </c>
      <c r="J1" t="s">
        <v>421</v>
      </c>
      <c r="K1" t="s">
        <v>425</v>
      </c>
      <c r="L1" t="s">
        <v>426</v>
      </c>
      <c r="M1" t="s">
        <v>427</v>
      </c>
      <c r="N1" s="9" t="s">
        <v>438</v>
      </c>
      <c r="O1" s="9" t="s">
        <v>439</v>
      </c>
      <c r="P1" s="9" t="s">
        <v>440</v>
      </c>
      <c r="Q1" t="s">
        <v>428</v>
      </c>
      <c r="R1" t="s">
        <v>429</v>
      </c>
      <c r="S1" t="s">
        <v>430</v>
      </c>
      <c r="T1" t="s">
        <v>431</v>
      </c>
      <c r="U1" t="s">
        <v>432</v>
      </c>
      <c r="V1" t="s">
        <v>433</v>
      </c>
    </row>
    <row r="2" spans="1:22" x14ac:dyDescent="0.3">
      <c r="A2" t="s">
        <v>434</v>
      </c>
      <c r="B2" s="8">
        <v>0.72199999999999998</v>
      </c>
      <c r="C2" s="8">
        <v>0.72450000000000003</v>
      </c>
      <c r="D2" s="8">
        <v>0.72330000000000005</v>
      </c>
      <c r="E2" s="1">
        <v>0.7</v>
      </c>
      <c r="F2" s="1">
        <v>0.96550000000000002</v>
      </c>
      <c r="G2" s="1">
        <v>0.81159999999999999</v>
      </c>
      <c r="H2" s="1">
        <v>0.72589999999999999</v>
      </c>
      <c r="I2" s="1">
        <v>0.72060000000000002</v>
      </c>
      <c r="J2" s="1">
        <v>0.72319999999999995</v>
      </c>
      <c r="K2" s="1">
        <v>0.84619999999999995</v>
      </c>
      <c r="L2" s="1">
        <v>0.44</v>
      </c>
      <c r="M2" s="1">
        <v>0.57889999999999997</v>
      </c>
      <c r="N2" s="10">
        <v>0</v>
      </c>
      <c r="O2" s="10">
        <v>0</v>
      </c>
      <c r="P2" s="10">
        <v>0</v>
      </c>
      <c r="Q2" s="1">
        <v>0.65959999999999996</v>
      </c>
      <c r="R2" s="1">
        <v>0.72089999999999999</v>
      </c>
      <c r="S2" s="1">
        <v>0.68889999999999996</v>
      </c>
      <c r="T2" s="1">
        <v>0.75</v>
      </c>
      <c r="U2" s="1">
        <v>0.78949999999999998</v>
      </c>
      <c r="V2" s="1">
        <v>0.76919999999999999</v>
      </c>
    </row>
    <row r="3" spans="1:22" x14ac:dyDescent="0.3">
      <c r="A3" t="s">
        <v>452</v>
      </c>
      <c r="B3" s="1">
        <v>0.70569999999999999</v>
      </c>
      <c r="C3" s="1">
        <v>0.7177</v>
      </c>
      <c r="D3" s="1">
        <v>0.71160000000000001</v>
      </c>
      <c r="E3" s="1">
        <v>0.68420000000000003</v>
      </c>
      <c r="F3" s="1">
        <v>0.89659999999999995</v>
      </c>
      <c r="G3" s="1">
        <v>0.77610000000000001</v>
      </c>
      <c r="H3" s="1">
        <v>0.71530000000000005</v>
      </c>
      <c r="I3" s="1">
        <v>0.75739999999999996</v>
      </c>
      <c r="J3" s="1">
        <v>0.73570000000000002</v>
      </c>
      <c r="K3" s="1">
        <v>0.71430000000000005</v>
      </c>
      <c r="L3" s="1">
        <v>0.6</v>
      </c>
      <c r="M3" s="1">
        <v>0.6522</v>
      </c>
      <c r="N3" s="10">
        <v>0</v>
      </c>
      <c r="O3" s="10">
        <v>0</v>
      </c>
      <c r="P3" s="10">
        <v>0</v>
      </c>
      <c r="Q3" s="1">
        <v>0.69440000000000002</v>
      </c>
      <c r="R3" s="1">
        <v>0.58140000000000003</v>
      </c>
      <c r="S3" s="1">
        <v>0.63290000000000002</v>
      </c>
      <c r="T3" s="1">
        <v>0.7</v>
      </c>
      <c r="U3" s="1">
        <v>0.73680000000000001</v>
      </c>
      <c r="V3" s="1">
        <v>0.71789999999999998</v>
      </c>
    </row>
    <row r="4" spans="1:22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  <c r="O4" s="10"/>
      <c r="P4" s="10"/>
      <c r="Q4" s="1"/>
      <c r="R4" s="1"/>
      <c r="S4" s="1"/>
      <c r="T4" s="1"/>
      <c r="U4" s="1"/>
      <c r="V4" s="1"/>
    </row>
    <row r="5" spans="1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/>
      <c r="O5" s="10"/>
      <c r="P5" s="10"/>
      <c r="Q5" s="1"/>
      <c r="R5" s="1"/>
      <c r="S5" s="1"/>
      <c r="T5" s="1"/>
      <c r="U5" s="1"/>
      <c r="V5" s="1"/>
    </row>
    <row r="6" spans="1:22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  <c r="O6" s="10"/>
      <c r="P6" s="10"/>
      <c r="Q6" s="1"/>
      <c r="R6" s="1"/>
      <c r="S6" s="1"/>
      <c r="T6" s="1"/>
      <c r="U6" s="1"/>
      <c r="V6" s="1"/>
    </row>
    <row r="7" spans="1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  <c r="O7" s="10"/>
      <c r="P7" s="10"/>
      <c r="Q7" s="1"/>
      <c r="R7" s="1"/>
      <c r="S7" s="1"/>
      <c r="T7" s="1"/>
      <c r="U7" s="1"/>
      <c r="V7" s="1"/>
    </row>
    <row r="8" spans="1:2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  <c r="O8" s="10"/>
      <c r="P8" s="10"/>
      <c r="Q8" s="1"/>
      <c r="R8" s="1"/>
      <c r="S8" s="1"/>
      <c r="T8" s="1"/>
      <c r="U8" s="1"/>
      <c r="V8" s="1"/>
    </row>
    <row r="9" spans="1:2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  <c r="O9" s="10"/>
      <c r="P9" s="10"/>
      <c r="Q9" s="1"/>
      <c r="R9" s="1"/>
      <c r="S9" s="1"/>
      <c r="T9" s="1"/>
      <c r="U9" s="1"/>
      <c r="V9" s="1"/>
    </row>
    <row r="10" spans="1:2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0"/>
      <c r="O10" s="10"/>
      <c r="P10" s="10"/>
      <c r="Q10" s="1"/>
      <c r="R10" s="1"/>
      <c r="S10" s="1"/>
      <c r="T10" s="1"/>
      <c r="U10" s="1"/>
      <c r="V10" s="1"/>
    </row>
    <row r="11" spans="1:2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  <c r="O11" s="10"/>
      <c r="P11" s="10"/>
      <c r="Q11" s="1"/>
      <c r="R11" s="1"/>
      <c r="S11" s="1"/>
      <c r="T11" s="1"/>
      <c r="U11" s="1"/>
      <c r="V11" s="1"/>
    </row>
    <row r="12" spans="1:2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O12" s="10"/>
      <c r="P12" s="10"/>
      <c r="Q12" s="1"/>
      <c r="R12" s="1"/>
      <c r="S12" s="1"/>
      <c r="T12" s="1"/>
      <c r="U12" s="1"/>
      <c r="V12" s="1"/>
    </row>
    <row r="13" spans="1:2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  <c r="O13" s="10"/>
      <c r="P13" s="10"/>
      <c r="Q13" s="1"/>
      <c r="R13" s="1"/>
      <c r="S13" s="1"/>
      <c r="T13" s="1"/>
      <c r="U13" s="1"/>
      <c r="V13" s="1"/>
    </row>
    <row r="14" spans="1:2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  <c r="P14" s="10"/>
      <c r="Q14" s="1"/>
      <c r="R14" s="1"/>
      <c r="S14" s="1"/>
      <c r="T14" s="1"/>
      <c r="U14" s="1"/>
      <c r="V14" s="1"/>
    </row>
    <row r="15" spans="1:2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  <c r="O15" s="10"/>
      <c r="P15" s="10"/>
      <c r="Q15" s="1"/>
      <c r="R15" s="1"/>
      <c r="S15" s="1"/>
      <c r="T15" s="1"/>
      <c r="U15" s="1"/>
      <c r="V15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6CFA-E269-42E3-ADB7-6E882168984B}">
  <dimension ref="A1:M11"/>
  <sheetViews>
    <sheetView workbookViewId="0">
      <selection activeCell="P6" sqref="P6"/>
    </sheetView>
  </sheetViews>
  <sheetFormatPr defaultRowHeight="14.4" x14ac:dyDescent="0.3"/>
  <cols>
    <col min="1" max="1" width="13.33203125" bestFit="1" customWidth="1"/>
    <col min="2" max="3" width="7.6640625" bestFit="1" customWidth="1"/>
    <col min="4" max="4" width="8.44140625" bestFit="1" customWidth="1"/>
    <col min="5" max="5" width="8.77734375" bestFit="1" customWidth="1"/>
    <col min="7" max="7" width="9.6640625" bestFit="1" customWidth="1"/>
    <col min="8" max="8" width="11.33203125" bestFit="1" customWidth="1"/>
    <col min="9" max="9" width="11.44140625" bestFit="1" customWidth="1"/>
    <col min="10" max="10" width="12.21875" bestFit="1" customWidth="1"/>
    <col min="11" max="11" width="10.77734375" bestFit="1" customWidth="1"/>
    <col min="12" max="12" width="10.88671875" bestFit="1" customWidth="1"/>
    <col min="13" max="13" width="11.6640625" bestFit="1" customWidth="1"/>
  </cols>
  <sheetData>
    <row r="1" spans="1:13" x14ac:dyDescent="0.3">
      <c r="A1" t="s">
        <v>160</v>
      </c>
      <c r="B1" s="7" t="s">
        <v>309</v>
      </c>
      <c r="C1" s="7" t="s">
        <v>310</v>
      </c>
      <c r="D1" s="7" t="s">
        <v>311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</row>
    <row r="2" spans="1:13" x14ac:dyDescent="0.3">
      <c r="A2" t="s">
        <v>434</v>
      </c>
      <c r="B2" s="11">
        <v>0.59860000000000002</v>
      </c>
      <c r="C2" s="8">
        <v>0.59040000000000004</v>
      </c>
      <c r="D2" s="8">
        <v>0.59450000000000003</v>
      </c>
      <c r="E2" s="1">
        <v>0.55379999999999996</v>
      </c>
      <c r="F2" s="1">
        <v>0.59019999999999995</v>
      </c>
      <c r="G2" s="1">
        <v>0.57140000000000002</v>
      </c>
      <c r="H2" s="1">
        <v>0.67420000000000002</v>
      </c>
      <c r="I2" s="1">
        <v>0.64959999999999996</v>
      </c>
      <c r="J2" s="1">
        <v>0.66169999999999995</v>
      </c>
      <c r="K2" s="1">
        <v>0.52170000000000005</v>
      </c>
      <c r="L2" s="1">
        <v>0.50529999999999997</v>
      </c>
      <c r="M2" s="1">
        <v>0.51339999999999997</v>
      </c>
    </row>
    <row r="3" spans="1:13" x14ac:dyDescent="0.3">
      <c r="A3" t="s">
        <v>452</v>
      </c>
      <c r="B3" s="8">
        <v>0.63</v>
      </c>
      <c r="C3" s="1">
        <v>0.58699999999999997</v>
      </c>
      <c r="D3" s="8">
        <v>0.60780000000000001</v>
      </c>
      <c r="E3" s="1">
        <v>0.623</v>
      </c>
      <c r="F3" s="1">
        <v>0.623</v>
      </c>
      <c r="G3" s="1">
        <v>0.623</v>
      </c>
      <c r="H3" s="1">
        <v>0.65149999999999997</v>
      </c>
      <c r="I3" s="1">
        <v>0.62770000000000004</v>
      </c>
      <c r="J3" s="1">
        <v>0.63939999999999997</v>
      </c>
      <c r="K3" s="1">
        <v>0.6</v>
      </c>
      <c r="L3" s="1">
        <v>0.50529999999999997</v>
      </c>
      <c r="M3" s="1">
        <v>0.54859999999999998</v>
      </c>
    </row>
    <row r="4" spans="1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topLeftCell="A11" zoomScale="205" zoomScaleNormal="205" workbookViewId="0">
      <selection activeCell="G8" sqref="G8"/>
    </sheetView>
  </sheetViews>
  <sheetFormatPr defaultRowHeight="14.4" x14ac:dyDescent="0.3"/>
  <cols>
    <col min="1" max="1" width="14.44140625" bestFit="1" customWidth="1"/>
    <col min="2" max="2" width="13.5546875" bestFit="1" customWidth="1"/>
    <col min="3" max="3" width="9.44140625" hidden="1" customWidth="1"/>
    <col min="4" max="4" width="11.5546875" hidden="1" customWidth="1"/>
    <col min="6" max="6" width="9.5546875" bestFit="1" customWidth="1"/>
    <col min="7" max="7" width="18.5546875" bestFit="1" customWidth="1"/>
    <col min="8" max="8" width="9.21875" bestFit="1" customWidth="1"/>
  </cols>
  <sheetData>
    <row r="1" spans="1:8" x14ac:dyDescent="0.3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3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4">
        <f>biobert!$Y2</f>
        <v>0.68965517241379304</v>
      </c>
      <c r="G2" s="3">
        <f>'covid-twitter-bert'!$Y2</f>
        <v>0.77419354838709598</v>
      </c>
      <c r="H2" s="4">
        <f>electra!$Y2</f>
        <v>0.66666666666666596</v>
      </c>
    </row>
    <row r="3" spans="1:8" x14ac:dyDescent="0.3">
      <c r="A3" t="s">
        <v>31</v>
      </c>
      <c r="B3" s="6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4">
        <f>biobert!$Y3</f>
        <v>0.38961038961038902</v>
      </c>
      <c r="G3" s="3">
        <f>'covid-twitter-bert'!$Y3</f>
        <v>0.44615384615384601</v>
      </c>
      <c r="H3" s="4">
        <f>electra!$Y3</f>
        <v>0.32258064516128998</v>
      </c>
    </row>
    <row r="4" spans="1:8" x14ac:dyDescent="0.3">
      <c r="A4" t="s">
        <v>31</v>
      </c>
      <c r="B4" s="6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0.46451612903225797</v>
      </c>
      <c r="H4" s="4">
        <f>electra!$Y4</f>
        <v>0.47567567567567498</v>
      </c>
    </row>
    <row r="5" spans="1:8" x14ac:dyDescent="0.3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4">
        <f>bert!$Y5</f>
        <v>0.61751152073732696</v>
      </c>
      <c r="F5" s="4">
        <f>biobert!$Y5</f>
        <v>0.6</v>
      </c>
      <c r="G5" s="4">
        <f>'covid-twitter-bert'!$Y5</f>
        <v>0.66412213740458004</v>
      </c>
      <c r="H5" s="3">
        <f>electra!$Y5</f>
        <v>0.67346938775510201</v>
      </c>
    </row>
    <row r="6" spans="1:8" x14ac:dyDescent="0.3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4">
        <f>bert!$Y6</f>
        <v>0.62222222222222201</v>
      </c>
      <c r="F6" s="4">
        <f>biobert!$Y6</f>
        <v>0.5</v>
      </c>
      <c r="G6" s="3">
        <f>'covid-twitter-bert'!$Y6</f>
        <v>0.6875</v>
      </c>
      <c r="H6" s="4">
        <f>electra!$Y6</f>
        <v>0.66666666666666596</v>
      </c>
    </row>
    <row r="7" spans="1:8" x14ac:dyDescent="0.3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4">
        <f>biobert!$Y7</f>
        <v>0.74285714285714199</v>
      </c>
      <c r="G7" s="4">
        <f>'covid-twitter-bert'!$Y7</f>
        <v>0.76126126126126104</v>
      </c>
      <c r="H7" s="3">
        <f>electra!$Y7</f>
        <v>0.76735459662288896</v>
      </c>
    </row>
    <row r="8" spans="1:8" x14ac:dyDescent="0.3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4">
        <f>bert!$Y8</f>
        <v>0.41463414634146301</v>
      </c>
      <c r="F8" s="4">
        <f>biobert!$Y8</f>
        <v>0.41463414634146301</v>
      </c>
      <c r="G8" s="3">
        <f>'covid-twitter-bert'!$Y8</f>
        <v>0.452380952380952</v>
      </c>
      <c r="H8" s="4">
        <f>electra!$Y8</f>
        <v>0.430379746835443</v>
      </c>
    </row>
    <row r="9" spans="1:8" x14ac:dyDescent="0.3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0.53333333333333299</v>
      </c>
      <c r="H9" s="3">
        <f>electra!$Y9</f>
        <v>0.57142857142857095</v>
      </c>
    </row>
    <row r="10" spans="1:8" x14ac:dyDescent="0.3">
      <c r="A10" t="s">
        <v>31</v>
      </c>
      <c r="B10" s="6" t="s">
        <v>73</v>
      </c>
      <c r="C10" s="2">
        <f>'lr-paper'!$Z10</f>
        <v>0</v>
      </c>
      <c r="D10" s="4">
        <f>'bert-paper'!$Z10</f>
        <v>0.28125</v>
      </c>
      <c r="E10" s="4">
        <f>bert!$Y10</f>
        <v>0.44827586206896503</v>
      </c>
      <c r="F10" s="4">
        <f>biobert!$Y10</f>
        <v>0.4375</v>
      </c>
      <c r="G10" s="3">
        <f>'covid-twitter-bert'!$Y10</f>
        <v>0.50909090909090904</v>
      </c>
      <c r="H10" s="4">
        <f>electra!$Y10</f>
        <v>0.46153846153846101</v>
      </c>
    </row>
    <row r="11" spans="1:8" x14ac:dyDescent="0.3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4">
        <f>biobert!$Y11</f>
        <v>0.57289002557544699</v>
      </c>
      <c r="G11" s="4">
        <f>'covid-twitter-bert'!$Y11</f>
        <v>0.59905660377358405</v>
      </c>
      <c r="H11" s="3">
        <f>electra!$Y11</f>
        <v>0.62034739454094201</v>
      </c>
    </row>
    <row r="12" spans="1:8" hidden="1" x14ac:dyDescent="0.3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3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0.125</v>
      </c>
      <c r="H13" s="4">
        <f>electra!$Y13</f>
        <v>0</v>
      </c>
    </row>
    <row r="14" spans="1:8" x14ac:dyDescent="0.3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4">
        <f>bert!$Y14</f>
        <v>0.63829787234042501</v>
      </c>
      <c r="F14" s="4">
        <f>biobert!$Y14</f>
        <v>0.42105263157894701</v>
      </c>
      <c r="G14" s="3">
        <f>'covid-twitter-bert'!$Y14</f>
        <v>0.65217391304347805</v>
      </c>
      <c r="H14" s="4">
        <f>electra!$Y14</f>
        <v>0.59340659340659296</v>
      </c>
    </row>
    <row r="15" spans="1:8" x14ac:dyDescent="0.3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4">
        <f>bert!$Y15</f>
        <v>0.55000000000000004</v>
      </c>
      <c r="F15" s="4">
        <f>biobert!$Y15</f>
        <v>0.41025641025641002</v>
      </c>
      <c r="G15" s="3">
        <f>'covid-twitter-bert'!$Y15</f>
        <v>0.60465116279069697</v>
      </c>
      <c r="H15" s="4">
        <f>electra!$Y15</f>
        <v>0.58064516129032195</v>
      </c>
    </row>
    <row r="16" spans="1:8" hidden="1" x14ac:dyDescent="0.3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3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4">
        <f>bert!$Y17</f>
        <v>0.60586319218241003</v>
      </c>
      <c r="F17" s="4">
        <f>biobert!$Y17</f>
        <v>0.55830388692579502</v>
      </c>
      <c r="G17" s="3">
        <f>'covid-twitter-bert'!$Y17</f>
        <v>0.68259385665529004</v>
      </c>
      <c r="H17" s="4">
        <f>electra!$Y17</f>
        <v>0.65084745762711804</v>
      </c>
    </row>
    <row r="18" spans="1:8" x14ac:dyDescent="0.3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4">
        <f>bert!$Y18</f>
        <v>0.60465116279069697</v>
      </c>
      <c r="F18" s="4">
        <f>biobert!$Y18</f>
        <v>0.46511627906976699</v>
      </c>
      <c r="G18" s="3">
        <f>'covid-twitter-bert'!$Y18</f>
        <v>0.71111111111111103</v>
      </c>
      <c r="H18" s="4">
        <f>electra!$Y18</f>
        <v>0.62222222222222201</v>
      </c>
    </row>
    <row r="19" spans="1:8" x14ac:dyDescent="0.3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0.16666666666666599</v>
      </c>
    </row>
    <row r="20" spans="1:8" x14ac:dyDescent="0.3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4">
        <f>biobert!$Y20</f>
        <v>0.42857142857142799</v>
      </c>
      <c r="G20" s="4">
        <f>'covid-twitter-bert'!$Y20</f>
        <v>0.439024390243902</v>
      </c>
      <c r="H20" s="3">
        <f>electra!$Y20</f>
        <v>0.45714285714285702</v>
      </c>
    </row>
    <row r="21" spans="1:8" x14ac:dyDescent="0.3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4">
        <f>biobert!$Y21</f>
        <v>0.54634146341463397</v>
      </c>
      <c r="G21" s="3">
        <f>'covid-twitter-bert'!$Y21</f>
        <v>0.57261410788381695</v>
      </c>
      <c r="H21" s="4">
        <f>electra!$Y21</f>
        <v>0.56410256410256399</v>
      </c>
    </row>
    <row r="22" spans="1:8" x14ac:dyDescent="0.3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0.494623655913978</v>
      </c>
      <c r="H22" s="4">
        <f>electra!$Y22</f>
        <v>0.5</v>
      </c>
    </row>
    <row r="23" spans="1:8" x14ac:dyDescent="0.3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4">
        <f>bert!$Y23</f>
        <v>0.55855855855855796</v>
      </c>
      <c r="F23" s="4">
        <f>biobert!$Y23</f>
        <v>0.54716981132075404</v>
      </c>
      <c r="G23" s="3">
        <f>'covid-twitter-bert'!$Y23</f>
        <v>0.57999999999999996</v>
      </c>
      <c r="H23" s="4">
        <f>electra!$Y23</f>
        <v>0.507692307692307</v>
      </c>
    </row>
    <row r="24" spans="1:8" x14ac:dyDescent="0.3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4">
        <f>bert!$Y24</f>
        <v>0</v>
      </c>
      <c r="F24" s="4">
        <f>biobert!$Y24</f>
        <v>0</v>
      </c>
      <c r="G24" s="3">
        <f>'covid-twitter-bert'!$Y24</f>
        <v>0.46153846153846101</v>
      </c>
      <c r="H24" s="4">
        <f>electra!$Y24</f>
        <v>0</v>
      </c>
    </row>
    <row r="25" spans="1:8" x14ac:dyDescent="0.3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4">
        <f>biobert!$Y25</f>
        <v>0.537313432835821</v>
      </c>
      <c r="G25" s="3">
        <f>'covid-twitter-bert'!$Y25</f>
        <v>0.64</v>
      </c>
      <c r="H25" s="4">
        <f>electra!$Y25</f>
        <v>0.61971830985915499</v>
      </c>
    </row>
    <row r="26" spans="1:8" x14ac:dyDescent="0.3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4">
        <f>biobert!$Y26</f>
        <v>0.76923076923076905</v>
      </c>
      <c r="G26" s="4">
        <f>'covid-twitter-bert'!$Y26</f>
        <v>0.73015873015873001</v>
      </c>
      <c r="H26" s="3">
        <f>electra!$Y26</f>
        <v>0.80645161290322498</v>
      </c>
    </row>
    <row r="27" spans="1:8" x14ac:dyDescent="0.3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4">
        <f>bert!$Y27</f>
        <v>0.66867469879518004</v>
      </c>
      <c r="F27" s="4">
        <f>biobert!$Y27</f>
        <v>0.63345195729537296</v>
      </c>
      <c r="G27" s="4">
        <f>'covid-twitter-bert'!$Y27</f>
        <v>0.69648562300319405</v>
      </c>
      <c r="H27" s="3">
        <f>electra!$Y27</f>
        <v>0.70503597122302097</v>
      </c>
    </row>
    <row r="28" spans="1:8" x14ac:dyDescent="0.3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4">
        <f>bert!$Y28</f>
        <v>0.63636363636363602</v>
      </c>
      <c r="F28" s="4">
        <f>biobert!$Y28</f>
        <v>0.43243243243243201</v>
      </c>
      <c r="G28" s="3">
        <f>'covid-twitter-bert'!$Y28</f>
        <v>0.65116279069767402</v>
      </c>
      <c r="H28" s="4">
        <f>electra!$Y28</f>
        <v>0.42857142857142799</v>
      </c>
    </row>
    <row r="29" spans="1:8" hidden="1" x14ac:dyDescent="0.3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3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4">
        <f>biobert!$Y30</f>
        <v>0.63736263736263699</v>
      </c>
      <c r="G30" s="3">
        <f>'covid-twitter-bert'!$Y30</f>
        <v>0.65060240963855398</v>
      </c>
      <c r="H30" s="4">
        <f>electra!$Y30</f>
        <v>0.57534246575342396</v>
      </c>
    </row>
    <row r="31" spans="1:8" x14ac:dyDescent="0.3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4">
        <f>bert!$Y31</f>
        <v>0.61870503597122295</v>
      </c>
      <c r="F31" s="4">
        <f>biobert!$Y31</f>
        <v>0.56565656565656497</v>
      </c>
      <c r="G31" s="4">
        <f>'covid-twitter-bert'!$Y31</f>
        <v>0.63888888888888895</v>
      </c>
      <c r="H31" s="3">
        <f>electra!$Y31</f>
        <v>0.67272727272727195</v>
      </c>
    </row>
    <row r="32" spans="1:8" x14ac:dyDescent="0.3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4">
        <f>biobert!$Y32</f>
        <v>0.475728155339805</v>
      </c>
      <c r="G32" s="3">
        <f>'covid-twitter-bert'!$Y32</f>
        <v>0.54666666666666597</v>
      </c>
      <c r="H32" s="4">
        <f>electra!$Y32</f>
        <v>0.52112676056338003</v>
      </c>
    </row>
    <row r="33" spans="1:8" x14ac:dyDescent="0.3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4">
        <f>bert!$Y33</f>
        <v>0.61702127659574402</v>
      </c>
      <c r="F33" s="4">
        <f>biobert!$Y33</f>
        <v>0.606271777003484</v>
      </c>
      <c r="G33" s="4">
        <f>'covid-twitter-bert'!$Y33</f>
        <v>0.61052631578947303</v>
      </c>
      <c r="H33" s="3">
        <f>electra!$Y33</f>
        <v>0.66425992779783305</v>
      </c>
    </row>
    <row r="34" spans="1:8" x14ac:dyDescent="0.3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4">
        <f>bert!$Y34</f>
        <v>0.44776119402984998</v>
      </c>
      <c r="F34" s="4">
        <f>biobert!$Y34</f>
        <v>0.42231075697211101</v>
      </c>
      <c r="G34" s="3">
        <f>'covid-twitter-bert'!$Y34</f>
        <v>0.520231213872832</v>
      </c>
      <c r="H34" s="4">
        <f>electra!$Y34</f>
        <v>0.46666666666666601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L34"/>
  <sheetViews>
    <sheetView zoomScale="117" zoomScaleNormal="235" workbookViewId="0">
      <selection activeCell="AL6" sqref="AL6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24" width="9.109375" hidden="1" customWidth="1"/>
    <col min="25" max="25" width="9.109375" style="1"/>
    <col min="26" max="30" width="9.109375" hidden="1" customWidth="1"/>
    <col min="35" max="35" width="13.66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  <c r="AI2" t="s">
        <v>31</v>
      </c>
      <c r="AJ2" s="1">
        <f>SUM(AB2:AB11)/(SUM(AB2:AB11)+SUM(AC2:AC11))</f>
        <v>0.62603116406966086</v>
      </c>
      <c r="AK2" s="1">
        <f>SUM(AB2:AB11)/(SUM(AB2:AB11)+SUM(AD2:AD11))</f>
        <v>0.6186594202898551</v>
      </c>
      <c r="AL2" s="1">
        <f>2*(AJ2*AK2)/(AJ2+AK2)</f>
        <v>0.62232346241457859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5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  <c r="AI3" t="s">
        <v>83</v>
      </c>
      <c r="AJ3" s="1">
        <f>SUM(AB12:AB20)/(SUM(AB12:AB20)+SUM(AC12:AC20))</f>
        <v>0.5331125827814569</v>
      </c>
      <c r="AK3" s="1">
        <f>SUM(AB12:AB20)/(SUM(AB12:AB20)+SUM(AD12:AD20))</f>
        <v>0.55709342560553632</v>
      </c>
      <c r="AL3" s="1">
        <f>2*(AJ3*AK3)/(AJ3+AK3)</f>
        <v>0.54483925549915402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5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  <c r="AI4" t="s">
        <v>117</v>
      </c>
      <c r="AJ4" s="1">
        <f>SUM(AB21:AB25)/(SUM(AB21:AB25)+SUM(AC21:AC25))</f>
        <v>0.61578947368421055</v>
      </c>
      <c r="AK4" s="1">
        <f>SUM(AB21:AB25)/(SUM(AB21:AB25)+SUM(AD21:AD25))</f>
        <v>0.43494423791821563</v>
      </c>
      <c r="AL4" s="1">
        <f t="shared" ref="AL4:AL6" si="0">2*(AJ4*AK4)/(AJ4+AK4)</f>
        <v>0.50980392156862742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  <c r="AI5" t="s">
        <v>134</v>
      </c>
      <c r="AJ5" s="1">
        <f>SUM(AB26:AB31)/(SUM(AB26:AB31)+SUM(AC26:AC31))</f>
        <v>0.57978723404255317</v>
      </c>
      <c r="AK5" s="1">
        <f>SUM(AB26:AB31)/(SUM(AB26:AB31)+SUM(AD26:AD31))</f>
        <v>0.74149659863945583</v>
      </c>
      <c r="AL5" s="1">
        <f t="shared" si="0"/>
        <v>0.65074626865671648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  <c r="AI6" t="s">
        <v>160</v>
      </c>
      <c r="AJ6" s="1">
        <f>SUM(AB32:AB34)/(SUM(AB32:AB34)+SUM(AC32:AC34))</f>
        <v>0.49122807017543857</v>
      </c>
      <c r="AK6" s="1">
        <f>SUM(AB32:AB34)/(SUM(AB32:AB34)+SUM(AD32:AD34))</f>
        <v>0.57337883959044367</v>
      </c>
      <c r="AL6" s="1">
        <f t="shared" si="0"/>
        <v>0.52913385826771653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11.21875" style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  <c r="AI2" t="s">
        <v>31</v>
      </c>
      <c r="AJ2" s="1">
        <f>SUM(AB2:AB11)/(SUM(AB2:AB11)+SUM(AC2:AC11))</f>
        <v>0.5889967637540453</v>
      </c>
      <c r="AK2" s="1">
        <f>SUM(AB2:AB11)/(SUM(AB2:AB11)+SUM(AD2:AD11))</f>
        <v>0.65942028985507251</v>
      </c>
      <c r="AL2" s="1">
        <f>2*(AJ2*AK2)/(AJ2+AK2)</f>
        <v>0.62222222222222212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  <c r="AI3" t="s">
        <v>83</v>
      </c>
      <c r="AJ3" s="1">
        <f>SUM(AB12:AB20)/(SUM(AB12:AB20)+SUM(AC12:AC20))</f>
        <v>0.47058823529411764</v>
      </c>
      <c r="AK3" s="1">
        <f>SUM(AB12:AB20)/(SUM(AB12:AB20)+SUM(AD12:AD20))</f>
        <v>0.44290657439446368</v>
      </c>
      <c r="AL3" s="1">
        <f>2*(AJ3*AK3)/(AJ3+AK3)</f>
        <v>0.45632798573975042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  <c r="AI4" t="s">
        <v>117</v>
      </c>
      <c r="AJ4" s="1">
        <f>SUM(AB21:AB25)/(SUM(AB21:AB25)+SUM(AC21:AC25))</f>
        <v>0.63874345549738221</v>
      </c>
      <c r="AK4" s="1">
        <f>SUM(AB21:AB25)/(SUM(AB21:AB25)+SUM(AD21:AD25))</f>
        <v>0.45353159851301117</v>
      </c>
      <c r="AL4" s="1">
        <f t="shared" ref="AL4:AL6" si="0">2*(AJ4*AK4)/(AJ4+AK4)</f>
        <v>0.53043478260869559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  <c r="AI5" t="s">
        <v>134</v>
      </c>
      <c r="AJ5" s="1">
        <f>SUM(AB26:AB31)/(SUM(AB26:AB31)+SUM(AC26:AC31))</f>
        <v>0.63250883392226154</v>
      </c>
      <c r="AK5" s="1">
        <f>SUM(AB26:AB31)/(SUM(AB26:AB31)+SUM(AD26:AD31))</f>
        <v>0.608843537414966</v>
      </c>
      <c r="AL5" s="1">
        <f t="shared" si="0"/>
        <v>0.62045060658578854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  <c r="AI6" t="s">
        <v>160</v>
      </c>
      <c r="AJ6" s="1">
        <f>SUM(AB32:AB34)/(SUM(AB32:AB34)+SUM(AC32:AC34))</f>
        <v>0.41906873614190687</v>
      </c>
      <c r="AK6" s="1">
        <f>SUM(AB32:AB34)/(SUM(AB32:AB34)+SUM(AD32:AD34))</f>
        <v>0.6450511945392492</v>
      </c>
      <c r="AL6" s="1">
        <f t="shared" si="0"/>
        <v>0.50806451612903236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:AL34"/>
  <sheetViews>
    <sheetView topLeftCell="AF1" workbookViewId="0">
      <selection activeCell="Y2" sqref="Y2:Y11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E893-288C-43FA-B756-3BC4E71EFEEA}">
  <dimension ref="A1:AL34"/>
  <sheetViews>
    <sheetView topLeftCell="AF1" workbookViewId="0">
      <selection activeCell="Y1" sqref="Y1:Y1048576"/>
    </sheetView>
  </sheetViews>
  <sheetFormatPr defaultRowHeight="14.4" x14ac:dyDescent="0.3"/>
  <cols>
    <col min="1" max="1" width="13.44140625" bestFit="1" customWidth="1"/>
    <col min="2" max="2" width="10.6640625" customWidth="1"/>
    <col min="3" max="23" width="0" hidden="1" customWidth="1"/>
    <col min="24" max="24" width="4.44140625" customWidth="1"/>
    <col min="25" max="25" width="6.5546875" style="1" bestFit="1" customWidth="1"/>
    <col min="26" max="30" width="0" hidden="1" customWidth="1"/>
    <col min="31" max="31" width="13.44140625" bestFit="1" customWidth="1"/>
    <col min="34" max="34" width="12.77734375" bestFit="1" customWidth="1"/>
    <col min="35" max="35" width="13.4414062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0.99841799964844402</v>
      </c>
      <c r="H2" t="s">
        <v>341</v>
      </c>
      <c r="I2">
        <v>0.68965517241379304</v>
      </c>
      <c r="J2">
        <v>588</v>
      </c>
      <c r="K2">
        <v>98.639455782312893</v>
      </c>
      <c r="L2">
        <v>98.639455782312893</v>
      </c>
      <c r="M2">
        <v>17</v>
      </c>
      <c r="N2">
        <v>58.823529411764703</v>
      </c>
      <c r="O2">
        <v>58.823529411764703</v>
      </c>
      <c r="P2">
        <v>0.2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0.77419354838709598</v>
      </c>
      <c r="Z2">
        <v>0.92307692307692302</v>
      </c>
      <c r="AA2">
        <v>0.66666666666666596</v>
      </c>
      <c r="AB2">
        <v>12</v>
      </c>
      <c r="AC2">
        <v>1</v>
      </c>
      <c r="AD2">
        <v>6</v>
      </c>
      <c r="AE2" s="2">
        <f>SUM(AB2:AB34)/(SUM(AB2:AB34)+SUM(AC2:AC34))</f>
        <v>0.63290004482294937</v>
      </c>
      <c r="AF2" s="2">
        <f t="array" ref="AF2">SUM(AB2:AB34)/(SUM(AB2:AB34)+SUM(AD2:AD34))</f>
        <v>0.62783459315251222</v>
      </c>
      <c r="AG2" s="2">
        <f>2*(AE2*AF2)/(AE2+AF2)</f>
        <v>0.63035714285714284</v>
      </c>
      <c r="AI2" t="s">
        <v>31</v>
      </c>
      <c r="AJ2" s="1">
        <f>SUM(AB2:AB11)/(SUM(AB2:AB11)+SUM(AC2:AC11))</f>
        <v>0.66888677450047573</v>
      </c>
      <c r="AK2" s="1">
        <f>SUM(AB2:AB11)/(SUM(AB2:AB11)+SUM(AD2:AD11))</f>
        <v>0.63677536231884058</v>
      </c>
      <c r="AL2" s="1">
        <f>2*(AJ2*AK2)/(AJ2+AK2)</f>
        <v>0.65243619489559179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0.98734399718755494</v>
      </c>
      <c r="H3" t="s">
        <v>342</v>
      </c>
      <c r="I3">
        <v>0.37931034482758602</v>
      </c>
      <c r="J3">
        <v>594</v>
      </c>
      <c r="K3">
        <v>89.730639730639695</v>
      </c>
      <c r="L3">
        <v>90.095398428731698</v>
      </c>
      <c r="M3">
        <v>57</v>
      </c>
      <c r="N3">
        <v>38.5964912280701</v>
      </c>
      <c r="O3">
        <v>42.397660818713398</v>
      </c>
      <c r="P3">
        <v>0.1</v>
      </c>
      <c r="Q3">
        <v>27</v>
      </c>
      <c r="R3">
        <v>0.55172413793103403</v>
      </c>
      <c r="S3">
        <v>0.51612903225806395</v>
      </c>
      <c r="T3">
        <v>0.592592592592592</v>
      </c>
      <c r="U3">
        <v>16</v>
      </c>
      <c r="V3">
        <v>15</v>
      </c>
      <c r="W3">
        <v>11</v>
      </c>
      <c r="X3">
        <v>62</v>
      </c>
      <c r="Y3" s="1">
        <v>0.44615384615384601</v>
      </c>
      <c r="Z3">
        <v>0.42647058823529399</v>
      </c>
      <c r="AA3">
        <v>0.46774193548387</v>
      </c>
      <c r="AB3">
        <v>29</v>
      </c>
      <c r="AC3">
        <v>39</v>
      </c>
      <c r="AD3">
        <v>33</v>
      </c>
      <c r="AI3" t="s">
        <v>83</v>
      </c>
      <c r="AJ3" s="1">
        <f>SUM(AB12:AB20)/(SUM(AB12:AB20)+SUM(AC12:AC20))</f>
        <v>0.66015625</v>
      </c>
      <c r="AK3" s="1">
        <f>SUM(AB12:AB20)/(SUM(AB12:AB20)+SUM(AD12:AD20))</f>
        <v>0.58477508650519028</v>
      </c>
      <c r="AL3" s="1">
        <f>2*(AJ3*AK3)/(AJ3+AK3)</f>
        <v>0.62018348623853214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0.98558621901915899</v>
      </c>
      <c r="H4" t="s">
        <v>343</v>
      </c>
      <c r="I4">
        <v>0.47435897435897401</v>
      </c>
      <c r="J4">
        <v>591</v>
      </c>
      <c r="K4">
        <v>87.648054145515999</v>
      </c>
      <c r="L4">
        <v>87.963902989283696</v>
      </c>
      <c r="M4">
        <v>103</v>
      </c>
      <c r="N4">
        <v>36.893203883495097</v>
      </c>
      <c r="O4">
        <v>38.705501618122902</v>
      </c>
      <c r="P4">
        <v>0.6</v>
      </c>
      <c r="Q4">
        <v>47</v>
      </c>
      <c r="R4">
        <v>0.582278481012658</v>
      </c>
      <c r="S4">
        <v>0.71875</v>
      </c>
      <c r="T4">
        <v>0.489361702127659</v>
      </c>
      <c r="U4">
        <v>23</v>
      </c>
      <c r="V4">
        <v>9</v>
      </c>
      <c r="W4">
        <v>24</v>
      </c>
      <c r="X4">
        <v>103</v>
      </c>
      <c r="Y4" s="1">
        <v>0.46451612903225797</v>
      </c>
      <c r="Z4">
        <v>0.69230769230769196</v>
      </c>
      <c r="AA4">
        <v>0.34951456310679602</v>
      </c>
      <c r="AB4">
        <v>36</v>
      </c>
      <c r="AC4">
        <v>16</v>
      </c>
      <c r="AD4">
        <v>67</v>
      </c>
      <c r="AI4" t="s">
        <v>117</v>
      </c>
      <c r="AJ4" s="1">
        <f>SUM(AB21:AB25)/(SUM(AB21:AB25)+SUM(AC21:AC25))</f>
        <v>0.58498023715415015</v>
      </c>
      <c r="AK4" s="1">
        <f>SUM(AB21:AB25)/(SUM(AB21:AB25)+SUM(AD21:AD25))</f>
        <v>0.55018587360594795</v>
      </c>
      <c r="AL4" s="1">
        <f t="shared" ref="AL4:AL6" si="0">2*(AJ4*AK4)/(AJ4+AK4)</f>
        <v>0.56704980842911867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0.98470732993496202</v>
      </c>
      <c r="H5" t="s">
        <v>344</v>
      </c>
      <c r="I5">
        <v>0.65060240963855398</v>
      </c>
      <c r="J5">
        <v>605</v>
      </c>
      <c r="K5">
        <v>88.429752066115697</v>
      </c>
      <c r="L5">
        <v>89.899562329314406</v>
      </c>
      <c r="M5">
        <v>123</v>
      </c>
      <c r="N5">
        <v>66.6666666666666</v>
      </c>
      <c r="O5">
        <v>73.896221213294396</v>
      </c>
      <c r="P5">
        <v>0.1</v>
      </c>
      <c r="Q5">
        <v>67</v>
      </c>
      <c r="R5">
        <v>0.63157894736842102</v>
      </c>
      <c r="S5">
        <v>0.63636363636363602</v>
      </c>
      <c r="T5">
        <v>0.62686567164179097</v>
      </c>
      <c r="U5">
        <v>42</v>
      </c>
      <c r="V5">
        <v>24</v>
      </c>
      <c r="W5">
        <v>25</v>
      </c>
      <c r="X5">
        <v>123</v>
      </c>
      <c r="Y5" s="1">
        <v>0.66412213740458004</v>
      </c>
      <c r="Z5">
        <v>0.62589928057553901</v>
      </c>
      <c r="AA5">
        <v>0.707317073170731</v>
      </c>
      <c r="AB5">
        <v>87</v>
      </c>
      <c r="AC5">
        <v>52</v>
      </c>
      <c r="AD5">
        <v>36</v>
      </c>
      <c r="AI5" t="s">
        <v>134</v>
      </c>
      <c r="AJ5" s="1">
        <f>SUM(AB26:AB31)/(SUM(AB26:AB31)+SUM(AC26:AC31))</f>
        <v>0.6151685393258427</v>
      </c>
      <c r="AK5" s="1">
        <f>SUM(AB26:AB31)/(SUM(AB26:AB31)+SUM(AD26:AD31))</f>
        <v>0.74489795918367352</v>
      </c>
      <c r="AL5" s="1">
        <f t="shared" si="0"/>
        <v>0.67384615384615387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0.99507822112849298</v>
      </c>
      <c r="H6" t="s">
        <v>345</v>
      </c>
      <c r="I6">
        <v>0.688888888888888</v>
      </c>
      <c r="J6">
        <v>595</v>
      </c>
      <c r="K6">
        <v>96.806722689075599</v>
      </c>
      <c r="L6">
        <v>97.392957182873104</v>
      </c>
      <c r="M6">
        <v>44</v>
      </c>
      <c r="N6">
        <v>70.454545454545396</v>
      </c>
      <c r="O6">
        <v>78.382034632034603</v>
      </c>
      <c r="P6">
        <v>0.2</v>
      </c>
      <c r="Q6">
        <v>29</v>
      </c>
      <c r="R6">
        <v>0.69090909090909003</v>
      </c>
      <c r="S6">
        <v>0.73076923076922995</v>
      </c>
      <c r="T6">
        <v>0.65517241379310298</v>
      </c>
      <c r="U6">
        <v>19</v>
      </c>
      <c r="V6">
        <v>7</v>
      </c>
      <c r="W6">
        <v>10</v>
      </c>
      <c r="X6">
        <v>45</v>
      </c>
      <c r="Y6" s="1">
        <v>0.6875</v>
      </c>
      <c r="Z6">
        <v>0.64705882352941102</v>
      </c>
      <c r="AA6">
        <v>0.73333333333333295</v>
      </c>
      <c r="AB6">
        <v>33</v>
      </c>
      <c r="AC6">
        <v>18</v>
      </c>
      <c r="AD6">
        <v>12</v>
      </c>
      <c r="AI6" t="s">
        <v>160</v>
      </c>
      <c r="AJ6" s="1">
        <f>SUM(AB32:AB34)/(SUM(AB32:AB34)+SUM(AC32:AC34))</f>
        <v>0.54920634920634925</v>
      </c>
      <c r="AK6" s="1">
        <f>SUM(AB32:AB34)/(SUM(AB32:AB34)+SUM(AD32:AD34))</f>
        <v>0.59044368600682595</v>
      </c>
      <c r="AL6" s="1">
        <f t="shared" si="0"/>
        <v>0.56907894736842113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0.96255932501318298</v>
      </c>
      <c r="H7" t="s">
        <v>346</v>
      </c>
      <c r="I7">
        <v>0.76359600443951103</v>
      </c>
      <c r="J7">
        <v>641</v>
      </c>
      <c r="K7">
        <v>75.195007800311998</v>
      </c>
      <c r="L7">
        <v>79.646036923728005</v>
      </c>
      <c r="M7">
        <v>493</v>
      </c>
      <c r="N7">
        <v>69.979716024340703</v>
      </c>
      <c r="O7">
        <v>75.7669567304456</v>
      </c>
      <c r="P7">
        <v>0.7</v>
      </c>
      <c r="Q7">
        <v>300</v>
      </c>
      <c r="R7">
        <v>0.74681238615664802</v>
      </c>
      <c r="S7">
        <v>0.82329317269076296</v>
      </c>
      <c r="T7">
        <v>0.68333333333333302</v>
      </c>
      <c r="U7">
        <v>205</v>
      </c>
      <c r="V7">
        <v>44</v>
      </c>
      <c r="W7">
        <v>95</v>
      </c>
      <c r="X7">
        <v>485</v>
      </c>
      <c r="Y7" s="1">
        <v>0.76126126126126104</v>
      </c>
      <c r="Z7">
        <v>0.83870967741935398</v>
      </c>
      <c r="AA7">
        <v>0.69690721649484499</v>
      </c>
      <c r="AB7">
        <v>338</v>
      </c>
      <c r="AC7">
        <v>65</v>
      </c>
      <c r="AD7">
        <v>147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0.99173844260854205</v>
      </c>
      <c r="H8" t="s">
        <v>347</v>
      </c>
      <c r="I8">
        <v>0.48351648351648302</v>
      </c>
      <c r="J8">
        <v>598</v>
      </c>
      <c r="K8">
        <v>93.311036789297603</v>
      </c>
      <c r="L8">
        <v>93.8888888888888</v>
      </c>
      <c r="M8">
        <v>49</v>
      </c>
      <c r="N8">
        <v>44.8979591836734</v>
      </c>
      <c r="O8">
        <v>51.950113378684797</v>
      </c>
      <c r="P8">
        <v>0.8</v>
      </c>
      <c r="Q8">
        <v>35</v>
      </c>
      <c r="R8">
        <v>0.50793650793650702</v>
      </c>
      <c r="S8">
        <v>0.57142857142857095</v>
      </c>
      <c r="T8">
        <v>0.45714285714285702</v>
      </c>
      <c r="U8">
        <v>16</v>
      </c>
      <c r="V8">
        <v>12</v>
      </c>
      <c r="W8">
        <v>19</v>
      </c>
      <c r="X8">
        <v>46</v>
      </c>
      <c r="Y8" s="1">
        <v>0.452380952380952</v>
      </c>
      <c r="Z8">
        <v>0.5</v>
      </c>
      <c r="AA8">
        <v>0.41304347826086901</v>
      </c>
      <c r="AB8">
        <v>19</v>
      </c>
      <c r="AC8">
        <v>19</v>
      </c>
      <c r="AD8">
        <v>27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0.99753911056424605</v>
      </c>
      <c r="H9" t="s">
        <v>348</v>
      </c>
      <c r="I9">
        <v>0.53333333333333299</v>
      </c>
      <c r="J9">
        <v>591</v>
      </c>
      <c r="K9">
        <v>98.307952622673398</v>
      </c>
      <c r="L9">
        <v>98.547659334461301</v>
      </c>
      <c r="M9">
        <v>12</v>
      </c>
      <c r="N9">
        <v>66.6666666666666</v>
      </c>
      <c r="O9">
        <v>78.4722222222222</v>
      </c>
      <c r="P9">
        <v>0.4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13</v>
      </c>
      <c r="Y9" s="1">
        <v>0.53333333333333299</v>
      </c>
      <c r="Z9">
        <v>0.47058823529411697</v>
      </c>
      <c r="AA9">
        <v>0.61538461538461497</v>
      </c>
      <c r="AB9">
        <v>8</v>
      </c>
      <c r="AC9">
        <v>9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0.99525399894533295</v>
      </c>
      <c r="H10" t="s">
        <v>349</v>
      </c>
      <c r="I10">
        <v>0.50909090909090904</v>
      </c>
      <c r="J10">
        <v>590</v>
      </c>
      <c r="K10">
        <v>95.593220338983002</v>
      </c>
      <c r="L10">
        <v>95.593220338983002</v>
      </c>
      <c r="M10">
        <v>29</v>
      </c>
      <c r="N10">
        <v>48.275862068965502</v>
      </c>
      <c r="O10">
        <v>48.275862068965502</v>
      </c>
      <c r="P10">
        <v>0.5</v>
      </c>
      <c r="Q10">
        <v>20</v>
      </c>
      <c r="R10">
        <v>0.57142857142857095</v>
      </c>
      <c r="S10">
        <v>0.54545454545454497</v>
      </c>
      <c r="T10">
        <v>0.6</v>
      </c>
      <c r="U10">
        <v>12</v>
      </c>
      <c r="V10">
        <v>10</v>
      </c>
      <c r="W10">
        <v>8</v>
      </c>
      <c r="X10">
        <v>28</v>
      </c>
      <c r="Y10" s="1">
        <v>0.50909090909090904</v>
      </c>
      <c r="Z10">
        <v>0.51851851851851805</v>
      </c>
      <c r="AA10">
        <v>0.5</v>
      </c>
      <c r="AB10">
        <v>14</v>
      </c>
      <c r="AC10">
        <v>13</v>
      </c>
      <c r="AD10">
        <v>14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0.967481103884689</v>
      </c>
      <c r="H11" t="s">
        <v>350</v>
      </c>
      <c r="I11">
        <v>0.58239277652370103</v>
      </c>
      <c r="J11">
        <v>659</v>
      </c>
      <c r="K11">
        <v>74.962063732928598</v>
      </c>
      <c r="L11">
        <v>77.916636558518206</v>
      </c>
      <c r="M11">
        <v>244</v>
      </c>
      <c r="N11">
        <v>54.0983606557377</v>
      </c>
      <c r="O11">
        <v>62.078129065833899</v>
      </c>
      <c r="P11">
        <v>0.8</v>
      </c>
      <c r="Q11">
        <v>110</v>
      </c>
      <c r="R11">
        <v>0.63076923076922997</v>
      </c>
      <c r="S11">
        <v>0.54666666666666597</v>
      </c>
      <c r="T11">
        <v>0.74545454545454504</v>
      </c>
      <c r="U11">
        <v>82</v>
      </c>
      <c r="V11">
        <v>68</v>
      </c>
      <c r="W11">
        <v>28</v>
      </c>
      <c r="X11">
        <v>181</v>
      </c>
      <c r="Y11" s="1">
        <v>0.59905660377358405</v>
      </c>
      <c r="Z11">
        <v>0.52263374485596703</v>
      </c>
      <c r="AA11">
        <v>0.70165745856353501</v>
      </c>
      <c r="AB11">
        <v>127</v>
      </c>
      <c r="AC11">
        <v>116</v>
      </c>
      <c r="AD11">
        <v>54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0.99557801642451005</v>
      </c>
      <c r="H13" t="s">
        <v>351</v>
      </c>
      <c r="I13">
        <v>0.125</v>
      </c>
      <c r="J13">
        <v>282</v>
      </c>
      <c r="K13">
        <v>95.390070921985796</v>
      </c>
      <c r="L13">
        <v>95.390070921985796</v>
      </c>
      <c r="M13">
        <v>10</v>
      </c>
      <c r="N13">
        <v>10</v>
      </c>
      <c r="O13">
        <v>10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0.125</v>
      </c>
      <c r="Z13">
        <v>0.2</v>
      </c>
      <c r="AA13">
        <v>9.0909090909090898E-2</v>
      </c>
      <c r="AB13">
        <v>1</v>
      </c>
      <c r="AC13">
        <v>4</v>
      </c>
      <c r="AD13">
        <v>10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0.99020846493998704</v>
      </c>
      <c r="H14" t="s">
        <v>352</v>
      </c>
      <c r="I14">
        <v>0.66666666666666596</v>
      </c>
      <c r="J14">
        <v>287</v>
      </c>
      <c r="K14">
        <v>90.940766550522596</v>
      </c>
      <c r="L14">
        <v>91.790553619821907</v>
      </c>
      <c r="M14">
        <v>49</v>
      </c>
      <c r="N14">
        <v>63.265306122448898</v>
      </c>
      <c r="O14">
        <v>68.242630385487502</v>
      </c>
      <c r="P14">
        <v>0.7</v>
      </c>
      <c r="Q14">
        <v>16</v>
      </c>
      <c r="R14">
        <v>0.70270270270270196</v>
      </c>
      <c r="S14">
        <v>0.61904761904761896</v>
      </c>
      <c r="T14">
        <v>0.8125</v>
      </c>
      <c r="U14">
        <v>13</v>
      </c>
      <c r="V14">
        <v>8</v>
      </c>
      <c r="W14">
        <v>3</v>
      </c>
      <c r="X14">
        <v>51</v>
      </c>
      <c r="Y14" s="1">
        <v>0.65217391304347805</v>
      </c>
      <c r="Z14">
        <v>0.73170731707317005</v>
      </c>
      <c r="AA14">
        <v>0.58823529411764697</v>
      </c>
      <c r="AB14">
        <v>30</v>
      </c>
      <c r="AC14">
        <v>11</v>
      </c>
      <c r="AD14">
        <v>21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353</v>
      </c>
      <c r="I15">
        <v>0.57142857142857095</v>
      </c>
      <c r="J15">
        <v>286</v>
      </c>
      <c r="K15">
        <v>95.104895104895107</v>
      </c>
      <c r="L15">
        <v>95.4778554778554</v>
      </c>
      <c r="M15">
        <v>20</v>
      </c>
      <c r="N15">
        <v>65</v>
      </c>
      <c r="O15">
        <v>70.3333333333333</v>
      </c>
      <c r="P15">
        <v>0.3</v>
      </c>
      <c r="Q15">
        <v>19</v>
      </c>
      <c r="R15">
        <v>0.83333333333333304</v>
      </c>
      <c r="S15">
        <v>0.88235294117647001</v>
      </c>
      <c r="T15">
        <v>0.78947368421052599</v>
      </c>
      <c r="U15">
        <v>15</v>
      </c>
      <c r="V15">
        <v>2</v>
      </c>
      <c r="W15">
        <v>4</v>
      </c>
      <c r="X15">
        <v>20</v>
      </c>
      <c r="Y15" s="1">
        <v>0.60465116279069697</v>
      </c>
      <c r="Z15">
        <v>0.56521739130434701</v>
      </c>
      <c r="AA15">
        <v>0.65</v>
      </c>
      <c r="AB15">
        <v>13</v>
      </c>
      <c r="AC15">
        <v>10</v>
      </c>
      <c r="AD15">
        <v>7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0.99873657612128797</v>
      </c>
      <c r="H16" t="s">
        <v>354</v>
      </c>
      <c r="I16">
        <v>0</v>
      </c>
      <c r="J16">
        <v>282</v>
      </c>
      <c r="K16">
        <v>98.581560283687907</v>
      </c>
      <c r="L16">
        <v>98.581560283687907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1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0.97062539481996202</v>
      </c>
      <c r="H17" t="s">
        <v>355</v>
      </c>
      <c r="I17">
        <v>0.68259385665529004</v>
      </c>
      <c r="J17">
        <v>308</v>
      </c>
      <c r="K17">
        <v>75.649350649350595</v>
      </c>
      <c r="L17">
        <v>79.0277777777777</v>
      </c>
      <c r="M17">
        <v>162</v>
      </c>
      <c r="N17">
        <v>62.345679012345599</v>
      </c>
      <c r="O17">
        <v>68.768861454046601</v>
      </c>
      <c r="P17">
        <v>0.5</v>
      </c>
      <c r="Q17">
        <v>98</v>
      </c>
      <c r="R17">
        <v>0.69724770642201805</v>
      </c>
      <c r="S17">
        <v>0.63333333333333297</v>
      </c>
      <c r="T17">
        <v>0.77551020408163196</v>
      </c>
      <c r="U17">
        <v>76</v>
      </c>
      <c r="V17">
        <v>44</v>
      </c>
      <c r="W17">
        <v>22</v>
      </c>
      <c r="X17">
        <v>148</v>
      </c>
      <c r="Y17" s="1">
        <v>0.68259385665529004</v>
      </c>
      <c r="Z17">
        <v>0.68965517241379304</v>
      </c>
      <c r="AA17">
        <v>0.67567567567567499</v>
      </c>
      <c r="AB17">
        <v>100</v>
      </c>
      <c r="AC17">
        <v>45</v>
      </c>
      <c r="AD17">
        <v>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0.99589387239418803</v>
      </c>
      <c r="H18" t="s">
        <v>356</v>
      </c>
      <c r="I18">
        <v>0.71111111111111103</v>
      </c>
      <c r="J18">
        <v>284</v>
      </c>
      <c r="K18">
        <v>97.183098591549296</v>
      </c>
      <c r="L18">
        <v>97.3591549295774</v>
      </c>
      <c r="M18">
        <v>22</v>
      </c>
      <c r="N18">
        <v>77.272727272727195</v>
      </c>
      <c r="O18">
        <v>79.545454545454504</v>
      </c>
      <c r="P18">
        <v>0.5</v>
      </c>
      <c r="Q18">
        <v>17</v>
      </c>
      <c r="R18">
        <v>0.60465116279069697</v>
      </c>
      <c r="S18">
        <v>0.5</v>
      </c>
      <c r="T18">
        <v>0.76470588235294101</v>
      </c>
      <c r="U18">
        <v>13</v>
      </c>
      <c r="V18">
        <v>13</v>
      </c>
      <c r="W18">
        <v>4</v>
      </c>
      <c r="X18">
        <v>24</v>
      </c>
      <c r="Y18" s="1">
        <v>0.71111111111111103</v>
      </c>
      <c r="Z18">
        <v>0.76190476190476097</v>
      </c>
      <c r="AA18">
        <v>0.66666666666666596</v>
      </c>
      <c r="AB18">
        <v>16</v>
      </c>
      <c r="AC18">
        <v>5</v>
      </c>
      <c r="AD18">
        <v>8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357</v>
      </c>
      <c r="I19">
        <v>0</v>
      </c>
      <c r="J19">
        <v>282</v>
      </c>
      <c r="K19">
        <v>97.872340425531902</v>
      </c>
      <c r="L19">
        <v>97.872340425531902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 s="1">
        <v>0</v>
      </c>
      <c r="Z19">
        <v>0</v>
      </c>
      <c r="AA19">
        <v>0</v>
      </c>
      <c r="AB19">
        <v>0</v>
      </c>
      <c r="AC19">
        <v>1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0.99305116866708698</v>
      </c>
      <c r="H20" t="s">
        <v>358</v>
      </c>
      <c r="I20">
        <v>0.476190476190476</v>
      </c>
      <c r="J20">
        <v>285</v>
      </c>
      <c r="K20">
        <v>92.982456140350806</v>
      </c>
      <c r="L20">
        <v>93.157894736842096</v>
      </c>
      <c r="M20">
        <v>22</v>
      </c>
      <c r="N20">
        <v>45.454545454545404</v>
      </c>
      <c r="O20">
        <v>47.727272727272698</v>
      </c>
      <c r="P20">
        <v>0.9</v>
      </c>
      <c r="Q20">
        <v>28</v>
      </c>
      <c r="R20">
        <v>0.62962962962962898</v>
      </c>
      <c r="S20">
        <v>0.65384615384615297</v>
      </c>
      <c r="T20">
        <v>0.60714285714285698</v>
      </c>
      <c r="U20">
        <v>17</v>
      </c>
      <c r="V20">
        <v>9</v>
      </c>
      <c r="W20">
        <v>11</v>
      </c>
      <c r="X20">
        <v>22</v>
      </c>
      <c r="Y20" s="1">
        <v>0.439024390243902</v>
      </c>
      <c r="Z20">
        <v>0.47368421052631499</v>
      </c>
      <c r="AA20">
        <v>0.40909090909090901</v>
      </c>
      <c r="AB20">
        <v>9</v>
      </c>
      <c r="AC20">
        <v>10</v>
      </c>
      <c r="AD20">
        <v>13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0.96682897139379098</v>
      </c>
      <c r="H21" t="s">
        <v>359</v>
      </c>
      <c r="I21">
        <v>0.57254901960784299</v>
      </c>
      <c r="J21">
        <v>308</v>
      </c>
      <c r="K21">
        <v>71.7532467532467</v>
      </c>
      <c r="L21">
        <v>74.042207792207705</v>
      </c>
      <c r="M21">
        <v>144</v>
      </c>
      <c r="N21">
        <v>50.6944444444444</v>
      </c>
      <c r="O21">
        <v>55.5902777777777</v>
      </c>
      <c r="P21">
        <v>0.8</v>
      </c>
      <c r="Q21">
        <v>86</v>
      </c>
      <c r="R21">
        <v>0.61271676300578004</v>
      </c>
      <c r="S21">
        <v>0.60919540229885005</v>
      </c>
      <c r="T21">
        <v>0.61627906976744096</v>
      </c>
      <c r="U21">
        <v>53</v>
      </c>
      <c r="V21">
        <v>34</v>
      </c>
      <c r="W21">
        <v>33</v>
      </c>
      <c r="X21">
        <v>126</v>
      </c>
      <c r="Y21" s="1">
        <v>0.57261410788381695</v>
      </c>
      <c r="Z21">
        <v>0.6</v>
      </c>
      <c r="AA21">
        <v>0.54761904761904701</v>
      </c>
      <c r="AB21">
        <v>69</v>
      </c>
      <c r="AC21">
        <v>46</v>
      </c>
      <c r="AD21">
        <v>57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0.98508825319537396</v>
      </c>
      <c r="H22" t="s">
        <v>360</v>
      </c>
      <c r="I22">
        <v>0.48421052631578898</v>
      </c>
      <c r="J22">
        <v>294</v>
      </c>
      <c r="K22">
        <v>88.435374149659793</v>
      </c>
      <c r="L22">
        <v>89.688208616780003</v>
      </c>
      <c r="M22">
        <v>40</v>
      </c>
      <c r="N22">
        <v>57.5</v>
      </c>
      <c r="O22">
        <v>66.7083333333333</v>
      </c>
      <c r="P22">
        <v>0.9</v>
      </c>
      <c r="Q22">
        <v>31</v>
      </c>
      <c r="R22">
        <v>0.628571428571428</v>
      </c>
      <c r="S22">
        <v>0.56410256410256399</v>
      </c>
      <c r="T22">
        <v>0.70967741935483797</v>
      </c>
      <c r="U22">
        <v>22</v>
      </c>
      <c r="V22">
        <v>17</v>
      </c>
      <c r="W22">
        <v>9</v>
      </c>
      <c r="X22">
        <v>44</v>
      </c>
      <c r="Y22" s="1">
        <v>0.494623655913978</v>
      </c>
      <c r="Z22">
        <v>0.46938775510204001</v>
      </c>
      <c r="AA22">
        <v>0.52272727272727204</v>
      </c>
      <c r="AB22">
        <v>23</v>
      </c>
      <c r="AC22">
        <v>26</v>
      </c>
      <c r="AD22">
        <v>21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0.98569689592209297</v>
      </c>
      <c r="H23" t="s">
        <v>361</v>
      </c>
      <c r="I23">
        <v>0.56880733944954098</v>
      </c>
      <c r="J23">
        <v>290</v>
      </c>
      <c r="K23">
        <v>87.931034482758605</v>
      </c>
      <c r="L23">
        <v>88.655172413793096</v>
      </c>
      <c r="M23">
        <v>57</v>
      </c>
      <c r="N23">
        <v>54.385964912280699</v>
      </c>
      <c r="O23">
        <v>58.070175438596401</v>
      </c>
      <c r="P23">
        <v>0.9</v>
      </c>
      <c r="Q23">
        <v>47</v>
      </c>
      <c r="R23">
        <v>0.66666666666666596</v>
      </c>
      <c r="S23">
        <v>0.69767441860465096</v>
      </c>
      <c r="T23">
        <v>0.63829787234042501</v>
      </c>
      <c r="U23">
        <v>30</v>
      </c>
      <c r="V23">
        <v>13</v>
      </c>
      <c r="W23">
        <v>17</v>
      </c>
      <c r="X23">
        <v>56</v>
      </c>
      <c r="Y23" s="1">
        <v>0.57999999999999996</v>
      </c>
      <c r="Z23">
        <v>0.65909090909090895</v>
      </c>
      <c r="AA23">
        <v>0.51785714285714202</v>
      </c>
      <c r="AB23">
        <v>29</v>
      </c>
      <c r="AC23">
        <v>15</v>
      </c>
      <c r="AD23">
        <v>27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0.99756542909312196</v>
      </c>
      <c r="H24" t="s">
        <v>362</v>
      </c>
      <c r="I24">
        <v>0.42857142857142799</v>
      </c>
      <c r="J24">
        <v>280</v>
      </c>
      <c r="K24">
        <v>97.142857142857096</v>
      </c>
      <c r="L24">
        <v>97.142857142857096</v>
      </c>
      <c r="M24">
        <v>4</v>
      </c>
      <c r="N24">
        <v>75</v>
      </c>
      <c r="O24">
        <v>75</v>
      </c>
      <c r="P24">
        <v>0.7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0.46153846153846101</v>
      </c>
      <c r="Z24">
        <v>0.33333333333333298</v>
      </c>
      <c r="AA24">
        <v>0.75</v>
      </c>
      <c r="AB24">
        <v>3</v>
      </c>
      <c r="AC24">
        <v>6</v>
      </c>
      <c r="AD24">
        <v>1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0.99178332318928697</v>
      </c>
      <c r="H25" t="s">
        <v>363</v>
      </c>
      <c r="I25">
        <v>0.64</v>
      </c>
      <c r="J25">
        <v>283</v>
      </c>
      <c r="K25">
        <v>91.519434628975205</v>
      </c>
      <c r="L25">
        <v>92.579505300353304</v>
      </c>
      <c r="M25">
        <v>42</v>
      </c>
      <c r="N25">
        <v>57.142857142857103</v>
      </c>
      <c r="O25">
        <v>64.285714285714207</v>
      </c>
      <c r="P25">
        <v>0.4</v>
      </c>
      <c r="Q25">
        <v>24</v>
      </c>
      <c r="R25">
        <v>0.75862068965517204</v>
      </c>
      <c r="S25">
        <v>0.64705882352941102</v>
      </c>
      <c r="T25">
        <v>0.91666666666666596</v>
      </c>
      <c r="U25">
        <v>22</v>
      </c>
      <c r="V25">
        <v>12</v>
      </c>
      <c r="W25">
        <v>2</v>
      </c>
      <c r="X25">
        <v>39</v>
      </c>
      <c r="Y25" s="1">
        <v>0.64</v>
      </c>
      <c r="Z25">
        <v>0.66666666666666596</v>
      </c>
      <c r="AA25">
        <v>0.61538461538461497</v>
      </c>
      <c r="AB25">
        <v>24</v>
      </c>
      <c r="AC25">
        <v>12</v>
      </c>
      <c r="AD25">
        <v>15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364</v>
      </c>
      <c r="I26">
        <v>0.74193548387096697</v>
      </c>
      <c r="J26">
        <v>309</v>
      </c>
      <c r="K26">
        <v>95.145631067961105</v>
      </c>
      <c r="L26">
        <v>96.396979503775597</v>
      </c>
      <c r="M26">
        <v>35</v>
      </c>
      <c r="N26">
        <v>65.714285714285694</v>
      </c>
      <c r="O26">
        <v>76.761904761904702</v>
      </c>
      <c r="P26">
        <v>0.3</v>
      </c>
      <c r="Q26">
        <v>17</v>
      </c>
      <c r="R26">
        <v>0.90322580645161199</v>
      </c>
      <c r="S26">
        <v>1</v>
      </c>
      <c r="T26">
        <v>0.82352941176470495</v>
      </c>
      <c r="U26">
        <v>14</v>
      </c>
      <c r="V26">
        <v>0</v>
      </c>
      <c r="W26">
        <v>3</v>
      </c>
      <c r="X26">
        <v>29</v>
      </c>
      <c r="Y26" s="1">
        <v>0.73015873015873001</v>
      </c>
      <c r="Z26">
        <v>0.67647058823529405</v>
      </c>
      <c r="AA26">
        <v>0.79310344827586199</v>
      </c>
      <c r="AB26">
        <v>23</v>
      </c>
      <c r="AC26">
        <v>11</v>
      </c>
      <c r="AD26">
        <v>6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0.97411561691113002</v>
      </c>
      <c r="H27" t="s">
        <v>365</v>
      </c>
      <c r="I27">
        <v>0.69594594594594505</v>
      </c>
      <c r="J27">
        <v>341</v>
      </c>
      <c r="K27">
        <v>76.246334310850401</v>
      </c>
      <c r="L27">
        <v>80.570747271626999</v>
      </c>
      <c r="M27">
        <v>168</v>
      </c>
      <c r="N27">
        <v>61.309523809523803</v>
      </c>
      <c r="O27">
        <v>70.087052497766706</v>
      </c>
      <c r="P27">
        <v>0.1</v>
      </c>
      <c r="Q27">
        <v>66</v>
      </c>
      <c r="R27">
        <v>0.71428571428571397</v>
      </c>
      <c r="S27">
        <v>0.625</v>
      </c>
      <c r="T27">
        <v>0.83333333333333304</v>
      </c>
      <c r="U27">
        <v>55</v>
      </c>
      <c r="V27">
        <v>33</v>
      </c>
      <c r="W27">
        <v>11</v>
      </c>
      <c r="X27">
        <v>136</v>
      </c>
      <c r="Y27" s="1">
        <v>0.69648562300319405</v>
      </c>
      <c r="Z27">
        <v>0.61581920903954801</v>
      </c>
      <c r="AA27">
        <v>0.80147058823529405</v>
      </c>
      <c r="AB27">
        <v>109</v>
      </c>
      <c r="AC27">
        <v>68</v>
      </c>
      <c r="AD27">
        <v>27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0.99539833189531202</v>
      </c>
      <c r="H28" t="s">
        <v>366</v>
      </c>
      <c r="I28">
        <v>0.57894736842105199</v>
      </c>
      <c r="J28">
        <v>303</v>
      </c>
      <c r="K28">
        <v>96.039603960395993</v>
      </c>
      <c r="L28">
        <v>96.039603960395993</v>
      </c>
      <c r="M28">
        <v>21</v>
      </c>
      <c r="N28">
        <v>52.380952380952301</v>
      </c>
      <c r="O28">
        <v>52.380952380952301</v>
      </c>
      <c r="P28">
        <v>0.1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0.65116279069767402</v>
      </c>
      <c r="Z28">
        <v>0.77777777777777701</v>
      </c>
      <c r="AA28">
        <v>0.56000000000000005</v>
      </c>
      <c r="AB28">
        <v>14</v>
      </c>
      <c r="AC28">
        <v>4</v>
      </c>
      <c r="AD28">
        <v>11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0.99165947656025299</v>
      </c>
      <c r="H30" t="s">
        <v>367</v>
      </c>
      <c r="I30">
        <v>0.65060240963855398</v>
      </c>
      <c r="J30">
        <v>304</v>
      </c>
      <c r="K30">
        <v>91.118421052631504</v>
      </c>
      <c r="L30">
        <v>91.765350877192901</v>
      </c>
      <c r="M30">
        <v>44</v>
      </c>
      <c r="N30">
        <v>61.363636363636303</v>
      </c>
      <c r="O30">
        <v>65.8333333333333</v>
      </c>
      <c r="P30">
        <v>0.5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0.65060240963855398</v>
      </c>
      <c r="Z30">
        <v>0.67500000000000004</v>
      </c>
      <c r="AA30">
        <v>0.62790697674418605</v>
      </c>
      <c r="AB30">
        <v>27</v>
      </c>
      <c r="AC30">
        <v>13</v>
      </c>
      <c r="AD30">
        <v>16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0.98705780845556501</v>
      </c>
      <c r="H31" t="s">
        <v>368</v>
      </c>
      <c r="I31">
        <v>0.67153284671532798</v>
      </c>
      <c r="J31">
        <v>319</v>
      </c>
      <c r="K31">
        <v>87.147335423197404</v>
      </c>
      <c r="L31">
        <v>87.899686520376093</v>
      </c>
      <c r="M31">
        <v>70</v>
      </c>
      <c r="N31">
        <v>67.142857142857096</v>
      </c>
      <c r="O31">
        <v>70.571428571428498</v>
      </c>
      <c r="P31">
        <v>0.1</v>
      </c>
      <c r="Q31">
        <v>36</v>
      </c>
      <c r="R31">
        <v>0.65060240963855398</v>
      </c>
      <c r="S31">
        <v>0.57446808510638303</v>
      </c>
      <c r="T31">
        <v>0.75</v>
      </c>
      <c r="U31">
        <v>27</v>
      </c>
      <c r="V31">
        <v>20</v>
      </c>
      <c r="W31">
        <v>9</v>
      </c>
      <c r="X31">
        <v>57</v>
      </c>
      <c r="Y31" s="1">
        <v>0.63888888888888895</v>
      </c>
      <c r="Z31">
        <v>0.52873563218390796</v>
      </c>
      <c r="AA31">
        <v>0.80701754385964897</v>
      </c>
      <c r="AB31">
        <v>46</v>
      </c>
      <c r="AC31">
        <v>41</v>
      </c>
      <c r="AD31">
        <v>11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0.97933748770088502</v>
      </c>
      <c r="H32" t="s">
        <v>369</v>
      </c>
      <c r="I32">
        <v>0.55319148936170204</v>
      </c>
      <c r="J32">
        <v>306</v>
      </c>
      <c r="K32">
        <v>80.392156862745097</v>
      </c>
      <c r="L32">
        <v>80.392156862745097</v>
      </c>
      <c r="M32">
        <v>58</v>
      </c>
      <c r="N32">
        <v>67.241379310344797</v>
      </c>
      <c r="O32">
        <v>67.241379310344797</v>
      </c>
      <c r="P32">
        <v>0.1</v>
      </c>
      <c r="Q32">
        <v>40</v>
      </c>
      <c r="R32">
        <v>0.58947368421052604</v>
      </c>
      <c r="S32">
        <v>0.50909090909090904</v>
      </c>
      <c r="T32">
        <v>0.7</v>
      </c>
      <c r="U32">
        <v>28</v>
      </c>
      <c r="V32">
        <v>27</v>
      </c>
      <c r="W32">
        <v>12</v>
      </c>
      <c r="X32">
        <v>61</v>
      </c>
      <c r="Y32" s="1">
        <v>0.54666666666666597</v>
      </c>
      <c r="Z32">
        <v>0.46067415730337002</v>
      </c>
      <c r="AA32">
        <v>0.67213114754098302</v>
      </c>
      <c r="AB32">
        <v>41</v>
      </c>
      <c r="AC32">
        <v>48</v>
      </c>
      <c r="AD32">
        <v>20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0.96392259757297405</v>
      </c>
      <c r="H33" t="s">
        <v>370</v>
      </c>
      <c r="I33">
        <v>0.60144927536231796</v>
      </c>
      <c r="J33">
        <v>340</v>
      </c>
      <c r="K33">
        <v>72.941176470588204</v>
      </c>
      <c r="L33">
        <v>77.069130504251603</v>
      </c>
      <c r="M33">
        <v>154</v>
      </c>
      <c r="N33">
        <v>55.194805194805198</v>
      </c>
      <c r="O33">
        <v>64.308469944451602</v>
      </c>
      <c r="P33">
        <v>0.1</v>
      </c>
      <c r="Q33">
        <v>94</v>
      </c>
      <c r="R33">
        <v>0.69148936170212705</v>
      </c>
      <c r="S33">
        <v>0.69148936170212705</v>
      </c>
      <c r="T33">
        <v>0.69148936170212705</v>
      </c>
      <c r="U33">
        <v>65</v>
      </c>
      <c r="V33">
        <v>29</v>
      </c>
      <c r="W33">
        <v>29</v>
      </c>
      <c r="X33">
        <v>137</v>
      </c>
      <c r="Y33" s="1">
        <v>0.61052631578947303</v>
      </c>
      <c r="Z33">
        <v>0.58783783783783705</v>
      </c>
      <c r="AA33">
        <v>0.63503649635036497</v>
      </c>
      <c r="AB33">
        <v>87</v>
      </c>
      <c r="AC33">
        <v>61</v>
      </c>
      <c r="AD33">
        <v>50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0.97441784191538205</v>
      </c>
      <c r="H34" t="s">
        <v>371</v>
      </c>
      <c r="I34">
        <v>0.5</v>
      </c>
      <c r="J34">
        <v>309</v>
      </c>
      <c r="K34">
        <v>76.375404530744305</v>
      </c>
      <c r="L34">
        <v>76.6666666666666</v>
      </c>
      <c r="M34">
        <v>97</v>
      </c>
      <c r="N34">
        <v>41.237113402061802</v>
      </c>
      <c r="O34">
        <v>42.164948453608197</v>
      </c>
      <c r="P34">
        <v>0.1</v>
      </c>
      <c r="Q34">
        <v>65</v>
      </c>
      <c r="R34">
        <v>0.53781512605042003</v>
      </c>
      <c r="S34">
        <v>0.592592592592592</v>
      </c>
      <c r="T34">
        <v>0.492307692307692</v>
      </c>
      <c r="U34">
        <v>32</v>
      </c>
      <c r="V34">
        <v>22</v>
      </c>
      <c r="W34">
        <v>33</v>
      </c>
      <c r="X34">
        <v>95</v>
      </c>
      <c r="Y34" s="1">
        <v>0.520231213872832</v>
      </c>
      <c r="Z34">
        <v>0.57692307692307598</v>
      </c>
      <c r="AA34">
        <v>0.47368421052631499</v>
      </c>
      <c r="AB34">
        <v>45</v>
      </c>
      <c r="AC34">
        <v>33</v>
      </c>
      <c r="AD34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B49C-8ED4-4A10-9DE8-61DC40F7BF61}">
  <dimension ref="A1"/>
  <sheetViews>
    <sheetView workbookViewId="0">
      <selection sqref="A1: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0.99789066619792499</v>
      </c>
      <c r="H2" t="s">
        <v>312</v>
      </c>
      <c r="I2">
        <v>0.7</v>
      </c>
      <c r="J2">
        <v>589</v>
      </c>
      <c r="K2">
        <v>98.641765704584003</v>
      </c>
      <c r="L2">
        <v>98.963133640552897</v>
      </c>
      <c r="M2">
        <v>18</v>
      </c>
      <c r="N2">
        <v>77.7777777777777</v>
      </c>
      <c r="O2">
        <v>88.293650793650698</v>
      </c>
      <c r="P2">
        <v>0.9</v>
      </c>
      <c r="Q2">
        <v>16</v>
      </c>
      <c r="R2">
        <v>0.74074074074074003</v>
      </c>
      <c r="S2">
        <v>0.90909090909090895</v>
      </c>
      <c r="T2">
        <v>0.625</v>
      </c>
      <c r="U2">
        <v>10</v>
      </c>
      <c r="V2">
        <v>1</v>
      </c>
      <c r="W2">
        <v>6</v>
      </c>
      <c r="X2">
        <v>18</v>
      </c>
      <c r="Y2" s="1">
        <v>0.66666666666666596</v>
      </c>
      <c r="Z2">
        <v>0.66666666666666596</v>
      </c>
      <c r="AA2">
        <v>0.66666666666666596</v>
      </c>
      <c r="AB2">
        <v>12</v>
      </c>
      <c r="AC2">
        <v>6</v>
      </c>
      <c r="AD2">
        <v>6</v>
      </c>
      <c r="AE2" s="2">
        <f>SUM(AB2:AB34)/(SUM(AB2:AB34)+SUM(AC2:AC34))</f>
        <v>0.59950960359624028</v>
      </c>
      <c r="AF2" s="2">
        <f t="array" ref="AF2">SUM(AB2:AB34)/(SUM(AB2:AB34)+SUM(AD2:AD34))</f>
        <v>0.65228990662516673</v>
      </c>
      <c r="AG2" s="2">
        <f>2*(AE2*AF2)/(AE2+AF2)</f>
        <v>0.62478705281090285</v>
      </c>
      <c r="AI2" t="s">
        <v>31</v>
      </c>
      <c r="AJ2" s="1">
        <f>SUM(AB2:AB11)/(SUM(AB2:AB11)+SUM(AC2:AC11))</f>
        <v>0.62530217566478641</v>
      </c>
      <c r="AK2" s="1">
        <f>SUM(AB2:AB11)/(SUM(AB2:AB11)+SUM(AD2:AD11))</f>
        <v>0.70289855072463769</v>
      </c>
      <c r="AL2" s="1">
        <f>2*(AJ2*AK2)/(AJ2+AK2)</f>
        <v>0.66183368869936032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0.98875021972227095</v>
      </c>
      <c r="H3" t="s">
        <v>313</v>
      </c>
      <c r="I3">
        <v>0.33333333333333298</v>
      </c>
      <c r="J3">
        <v>593</v>
      </c>
      <c r="K3">
        <v>90.893760539629</v>
      </c>
      <c r="L3">
        <v>91.146711635750407</v>
      </c>
      <c r="M3">
        <v>59</v>
      </c>
      <c r="N3">
        <v>27.118644067796598</v>
      </c>
      <c r="O3">
        <v>29.661016949152501</v>
      </c>
      <c r="P3">
        <v>0.6</v>
      </c>
      <c r="Q3">
        <v>27</v>
      </c>
      <c r="R3">
        <v>0.39130434782608697</v>
      </c>
      <c r="S3">
        <v>0.47368421052631499</v>
      </c>
      <c r="T3">
        <v>0.33333333333333298</v>
      </c>
      <c r="U3">
        <v>9</v>
      </c>
      <c r="V3">
        <v>10</v>
      </c>
      <c r="W3">
        <v>18</v>
      </c>
      <c r="X3">
        <v>62</v>
      </c>
      <c r="Y3" s="1">
        <v>0.32258064516128998</v>
      </c>
      <c r="Z3">
        <v>0.483870967741935</v>
      </c>
      <c r="AA3">
        <v>0.241935483870967</v>
      </c>
      <c r="AB3">
        <v>15</v>
      </c>
      <c r="AC3">
        <v>16</v>
      </c>
      <c r="AD3">
        <v>47</v>
      </c>
      <c r="AI3" t="s">
        <v>83</v>
      </c>
      <c r="AJ3" s="1">
        <f>SUM(AB12:AB20)/(SUM(AB12:AB20)+SUM(AC12:AC20))</f>
        <v>0.65400843881856541</v>
      </c>
      <c r="AK3" s="1">
        <f>SUM(AB12:AB20)/(SUM(AB12:AB20)+SUM(AD12:AD20))</f>
        <v>0.53633217993079585</v>
      </c>
      <c r="AL3" s="1">
        <f>2*(AJ3*AK3)/(AJ3+AK3)</f>
        <v>0.58935361216730031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0.98277377394972698</v>
      </c>
      <c r="H4" t="s">
        <v>314</v>
      </c>
      <c r="I4">
        <v>0.51485148514851398</v>
      </c>
      <c r="J4">
        <v>609</v>
      </c>
      <c r="K4">
        <v>86.371100164203597</v>
      </c>
      <c r="L4">
        <v>88.087158234941398</v>
      </c>
      <c r="M4">
        <v>119</v>
      </c>
      <c r="N4">
        <v>47.058823529411697</v>
      </c>
      <c r="O4">
        <v>55.841003067893801</v>
      </c>
      <c r="P4">
        <v>0.8</v>
      </c>
      <c r="Q4">
        <v>47</v>
      </c>
      <c r="R4">
        <v>0.597938144329896</v>
      </c>
      <c r="S4">
        <v>0.57999999999999996</v>
      </c>
      <c r="T4">
        <v>0.61702127659574402</v>
      </c>
      <c r="U4">
        <v>29</v>
      </c>
      <c r="V4">
        <v>21</v>
      </c>
      <c r="W4">
        <v>18</v>
      </c>
      <c r="X4">
        <v>103</v>
      </c>
      <c r="Y4" s="1">
        <v>0.47567567567567498</v>
      </c>
      <c r="Z4">
        <v>0.53658536585365801</v>
      </c>
      <c r="AA4">
        <v>0.42718446601941701</v>
      </c>
      <c r="AB4">
        <v>44</v>
      </c>
      <c r="AC4">
        <v>38</v>
      </c>
      <c r="AD4">
        <v>59</v>
      </c>
      <c r="AI4" t="s">
        <v>117</v>
      </c>
      <c r="AJ4" s="1">
        <f>SUM(AB21:AB25)/(SUM(AB21:AB25)+SUM(AC21:AC25))</f>
        <v>0.51677852348993292</v>
      </c>
      <c r="AK4" s="1">
        <f>SUM(AB21:AB25)/(SUM(AB21:AB25)+SUM(AD21:AD25))</f>
        <v>0.57249070631970256</v>
      </c>
      <c r="AL4" s="1">
        <f t="shared" ref="AL4:AL6" si="0">2*(AJ4*AK4)/(AJ4+AK4)</f>
        <v>0.54320987654320985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0.98523466338548005</v>
      </c>
      <c r="H5" t="s">
        <v>315</v>
      </c>
      <c r="I5">
        <v>0.65573770491803196</v>
      </c>
      <c r="J5">
        <v>609</v>
      </c>
      <c r="K5">
        <v>88.505747126436702</v>
      </c>
      <c r="L5">
        <v>89.882330769030204</v>
      </c>
      <c r="M5">
        <v>124</v>
      </c>
      <c r="N5">
        <v>64.516129032257993</v>
      </c>
      <c r="O5">
        <v>71.276930954350306</v>
      </c>
      <c r="P5">
        <v>0.1</v>
      </c>
      <c r="Q5">
        <v>67</v>
      </c>
      <c r="R5">
        <v>0.64935064935064901</v>
      </c>
      <c r="S5">
        <v>0.57471264367816</v>
      </c>
      <c r="T5">
        <v>0.74626865671641796</v>
      </c>
      <c r="U5">
        <v>50</v>
      </c>
      <c r="V5">
        <v>37</v>
      </c>
      <c r="W5">
        <v>17</v>
      </c>
      <c r="X5">
        <v>123</v>
      </c>
      <c r="Y5" s="1">
        <v>0.67346938775510201</v>
      </c>
      <c r="Z5">
        <v>0.57894736842105199</v>
      </c>
      <c r="AA5">
        <v>0.80487804878048697</v>
      </c>
      <c r="AB5">
        <v>99</v>
      </c>
      <c r="AC5">
        <v>72</v>
      </c>
      <c r="AD5">
        <v>24</v>
      </c>
      <c r="AI5" t="s">
        <v>134</v>
      </c>
      <c r="AJ5" s="1">
        <f>SUM(AB26:AB31)/(SUM(AB26:AB31)+SUM(AC26:AC31))</f>
        <v>0.69090909090909092</v>
      </c>
      <c r="AK5" s="1">
        <f>SUM(AB26:AB31)/(SUM(AB26:AB31)+SUM(AD26:AD31))</f>
        <v>0.6462585034013606</v>
      </c>
      <c r="AL5" s="1">
        <f t="shared" si="0"/>
        <v>0.66783831282952555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0.99437510986113498</v>
      </c>
      <c r="H6" t="s">
        <v>316</v>
      </c>
      <c r="I6">
        <v>0.65217391304347805</v>
      </c>
      <c r="J6">
        <v>592</v>
      </c>
      <c r="K6">
        <v>95.777027027027003</v>
      </c>
      <c r="L6">
        <v>96.200128700128701</v>
      </c>
      <c r="M6">
        <v>44</v>
      </c>
      <c r="N6">
        <v>68.181818181818102</v>
      </c>
      <c r="O6">
        <v>73.874458874458796</v>
      </c>
      <c r="P6">
        <v>0.2</v>
      </c>
      <c r="Q6">
        <v>29</v>
      </c>
      <c r="R6">
        <v>0.65573770491803196</v>
      </c>
      <c r="S6">
        <v>0.625</v>
      </c>
      <c r="T6">
        <v>0.68965517241379304</v>
      </c>
      <c r="U6">
        <v>20</v>
      </c>
      <c r="V6">
        <v>12</v>
      </c>
      <c r="W6">
        <v>9</v>
      </c>
      <c r="X6">
        <v>45</v>
      </c>
      <c r="Y6" s="1">
        <v>0.66666666666666596</v>
      </c>
      <c r="Z6">
        <v>0.62745098039215597</v>
      </c>
      <c r="AA6">
        <v>0.71111111111111103</v>
      </c>
      <c r="AB6">
        <v>32</v>
      </c>
      <c r="AC6">
        <v>19</v>
      </c>
      <c r="AD6">
        <v>13</v>
      </c>
      <c r="AI6" t="s">
        <v>160</v>
      </c>
      <c r="AJ6" s="1">
        <f>SUM(AB32:AB34)/(SUM(AB32:AB34)+SUM(AC32:AC34))</f>
        <v>0.48484848484848486</v>
      </c>
      <c r="AK6" s="1">
        <f>SUM(AB32:AB34)/(SUM(AB32:AB34)+SUM(AD32:AD34))</f>
        <v>0.65529010238907848</v>
      </c>
      <c r="AL6" s="1">
        <f t="shared" si="0"/>
        <v>0.55732946298984032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0.95781332395851604</v>
      </c>
      <c r="H7" t="s">
        <v>317</v>
      </c>
      <c r="I7">
        <v>0.76516634050880605</v>
      </c>
      <c r="J7">
        <v>696</v>
      </c>
      <c r="K7">
        <v>73.563218390804593</v>
      </c>
      <c r="L7">
        <v>80.553874605598693</v>
      </c>
      <c r="M7">
        <v>546</v>
      </c>
      <c r="N7">
        <v>71.794871794871796</v>
      </c>
      <c r="O7">
        <v>80.706037958785203</v>
      </c>
      <c r="P7">
        <v>0.2</v>
      </c>
      <c r="Q7">
        <v>300</v>
      </c>
      <c r="R7">
        <v>0.75872534142640302</v>
      </c>
      <c r="S7">
        <v>0.69637883008356505</v>
      </c>
      <c r="T7">
        <v>0.83333333333333304</v>
      </c>
      <c r="U7">
        <v>250</v>
      </c>
      <c r="V7">
        <v>109</v>
      </c>
      <c r="W7">
        <v>50</v>
      </c>
      <c r="X7">
        <v>485</v>
      </c>
      <c r="Y7" s="1">
        <v>0.76735459662288896</v>
      </c>
      <c r="Z7">
        <v>0.70395869191049898</v>
      </c>
      <c r="AA7">
        <v>0.84329896907216495</v>
      </c>
      <c r="AB7">
        <v>409</v>
      </c>
      <c r="AC7">
        <v>172</v>
      </c>
      <c r="AD7">
        <v>76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0.99261733169274002</v>
      </c>
      <c r="H8" t="s">
        <v>318</v>
      </c>
      <c r="I8">
        <v>0.4</v>
      </c>
      <c r="J8">
        <v>590</v>
      </c>
      <c r="K8">
        <v>93.898305084745701</v>
      </c>
      <c r="L8">
        <v>94.0508474576271</v>
      </c>
      <c r="M8">
        <v>43</v>
      </c>
      <c r="N8">
        <v>32.558139534883701</v>
      </c>
      <c r="O8">
        <v>34.651162790697597</v>
      </c>
      <c r="P8">
        <v>0.2</v>
      </c>
      <c r="Q8">
        <v>35</v>
      </c>
      <c r="R8">
        <v>0.43076923076923002</v>
      </c>
      <c r="S8">
        <v>0.46666666666666601</v>
      </c>
      <c r="T8">
        <v>0.4</v>
      </c>
      <c r="U8">
        <v>14</v>
      </c>
      <c r="V8">
        <v>16</v>
      </c>
      <c r="W8">
        <v>21</v>
      </c>
      <c r="X8">
        <v>46</v>
      </c>
      <c r="Y8" s="1">
        <v>0.430379746835443</v>
      </c>
      <c r="Z8">
        <v>0.51515151515151503</v>
      </c>
      <c r="AA8">
        <v>0.36956521739130399</v>
      </c>
      <c r="AB8">
        <v>17</v>
      </c>
      <c r="AC8">
        <v>16</v>
      </c>
      <c r="AD8">
        <v>29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98.471986417657007</v>
      </c>
      <c r="L9">
        <v>98.599320882852297</v>
      </c>
      <c r="M9">
        <v>11</v>
      </c>
      <c r="N9">
        <v>72.727272727272705</v>
      </c>
      <c r="O9">
        <v>79.545454545454504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0.994199332044296</v>
      </c>
      <c r="H10" t="s">
        <v>319</v>
      </c>
      <c r="I10">
        <v>0.45901639344262202</v>
      </c>
      <c r="J10">
        <v>588</v>
      </c>
      <c r="K10">
        <v>94.727891156462505</v>
      </c>
      <c r="L10">
        <v>94.727891156462505</v>
      </c>
      <c r="M10">
        <v>29</v>
      </c>
      <c r="N10">
        <v>48.275862068965502</v>
      </c>
      <c r="O10">
        <v>48.275862068965502</v>
      </c>
      <c r="P10">
        <v>0.3</v>
      </c>
      <c r="Q10">
        <v>20</v>
      </c>
      <c r="R10">
        <v>0.60377358490566002</v>
      </c>
      <c r="S10">
        <v>0.48484848484848397</v>
      </c>
      <c r="T10">
        <v>0.8</v>
      </c>
      <c r="U10">
        <v>16</v>
      </c>
      <c r="V10">
        <v>17</v>
      </c>
      <c r="W10">
        <v>4</v>
      </c>
      <c r="X10">
        <v>28</v>
      </c>
      <c r="Y10" s="1">
        <v>0.46153846153846101</v>
      </c>
      <c r="Z10">
        <v>0.40540540540540498</v>
      </c>
      <c r="AA10">
        <v>0.53571428571428503</v>
      </c>
      <c r="AB10">
        <v>15</v>
      </c>
      <c r="AC10">
        <v>22</v>
      </c>
      <c r="AD10">
        <v>13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0.96835999296888697</v>
      </c>
      <c r="H11" t="s">
        <v>320</v>
      </c>
      <c r="I11">
        <v>0.60352422907488901</v>
      </c>
      <c r="J11">
        <v>661</v>
      </c>
      <c r="K11">
        <v>74.886535552193607</v>
      </c>
      <c r="L11">
        <v>77.568979180174296</v>
      </c>
      <c r="M11">
        <v>248</v>
      </c>
      <c r="N11">
        <v>56.0483870967741</v>
      </c>
      <c r="O11">
        <v>63.197964669738802</v>
      </c>
      <c r="P11">
        <v>0.9</v>
      </c>
      <c r="Q11">
        <v>110</v>
      </c>
      <c r="R11">
        <v>0.63374485596707797</v>
      </c>
      <c r="S11">
        <v>0.57894736842105199</v>
      </c>
      <c r="T11">
        <v>0.7</v>
      </c>
      <c r="U11">
        <v>77</v>
      </c>
      <c r="V11">
        <v>56</v>
      </c>
      <c r="W11">
        <v>33</v>
      </c>
      <c r="X11">
        <v>181</v>
      </c>
      <c r="Y11" s="1">
        <v>0.62034739454094201</v>
      </c>
      <c r="Z11">
        <v>0.56306306306306297</v>
      </c>
      <c r="AA11">
        <v>0.69060773480662896</v>
      </c>
      <c r="AB11">
        <v>125</v>
      </c>
      <c r="AC11">
        <v>97</v>
      </c>
      <c r="AD11">
        <v>56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1</v>
      </c>
      <c r="W13">
        <v>7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0.98831332912192005</v>
      </c>
      <c r="H14" t="s">
        <v>322</v>
      </c>
      <c r="I14">
        <v>0.58426966292134797</v>
      </c>
      <c r="J14">
        <v>286</v>
      </c>
      <c r="K14">
        <v>91.258741258741196</v>
      </c>
      <c r="L14">
        <v>91.926961926961894</v>
      </c>
      <c r="M14">
        <v>42</v>
      </c>
      <c r="N14">
        <v>61.904761904761898</v>
      </c>
      <c r="O14">
        <v>66.455026455026399</v>
      </c>
      <c r="P14">
        <v>0.3</v>
      </c>
      <c r="Q14">
        <v>16</v>
      </c>
      <c r="R14">
        <v>0.47058823529411697</v>
      </c>
      <c r="S14">
        <v>0.44444444444444398</v>
      </c>
      <c r="T14">
        <v>0.5</v>
      </c>
      <c r="U14">
        <v>8</v>
      </c>
      <c r="V14">
        <v>10</v>
      </c>
      <c r="W14">
        <v>8</v>
      </c>
      <c r="X14">
        <v>51</v>
      </c>
      <c r="Y14" s="1">
        <v>0.59340659340659296</v>
      </c>
      <c r="Z14">
        <v>0.67500000000000004</v>
      </c>
      <c r="AA14">
        <v>0.52941176470588203</v>
      </c>
      <c r="AB14">
        <v>27</v>
      </c>
      <c r="AC14">
        <v>13</v>
      </c>
      <c r="AD14">
        <v>24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0.99526216045483196</v>
      </c>
      <c r="H15" t="s">
        <v>323</v>
      </c>
      <c r="I15">
        <v>0.61538461538461497</v>
      </c>
      <c r="J15">
        <v>284</v>
      </c>
      <c r="K15">
        <v>95.774647887323894</v>
      </c>
      <c r="L15">
        <v>96.094750320102406</v>
      </c>
      <c r="M15">
        <v>20</v>
      </c>
      <c r="N15">
        <v>65</v>
      </c>
      <c r="O15">
        <v>69.545454545454504</v>
      </c>
      <c r="P15">
        <v>0.8</v>
      </c>
      <c r="Q15">
        <v>19</v>
      </c>
      <c r="R15">
        <v>0.64285714285714202</v>
      </c>
      <c r="S15">
        <v>1</v>
      </c>
      <c r="T15">
        <v>0.47368421052631499</v>
      </c>
      <c r="U15">
        <v>9</v>
      </c>
      <c r="V15">
        <v>0</v>
      </c>
      <c r="W15">
        <v>10</v>
      </c>
      <c r="X15">
        <v>20</v>
      </c>
      <c r="Y15" s="1">
        <v>0.58064516129032195</v>
      </c>
      <c r="Z15">
        <v>0.81818181818181801</v>
      </c>
      <c r="AA15">
        <v>0.45</v>
      </c>
      <c r="AB15">
        <v>9</v>
      </c>
      <c r="AC15">
        <v>2</v>
      </c>
      <c r="AD15">
        <v>11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0.97030953885028404</v>
      </c>
      <c r="H17" t="s">
        <v>324</v>
      </c>
      <c r="I17">
        <v>0.65441176470588203</v>
      </c>
      <c r="J17">
        <v>300</v>
      </c>
      <c r="K17">
        <v>74.3333333333333</v>
      </c>
      <c r="L17">
        <v>77.006734006734007</v>
      </c>
      <c r="M17">
        <v>154</v>
      </c>
      <c r="N17">
        <v>58.441558441558399</v>
      </c>
      <c r="O17">
        <v>63.649481831300001</v>
      </c>
      <c r="P17">
        <v>0.1</v>
      </c>
      <c r="Q17">
        <v>98</v>
      </c>
      <c r="R17">
        <v>0.60093896713615003</v>
      </c>
      <c r="S17">
        <v>0.55652173913043401</v>
      </c>
      <c r="T17">
        <v>0.65306122448979498</v>
      </c>
      <c r="U17">
        <v>64</v>
      </c>
      <c r="V17">
        <v>51</v>
      </c>
      <c r="W17">
        <v>34</v>
      </c>
      <c r="X17">
        <v>148</v>
      </c>
      <c r="Y17" s="1">
        <v>0.65084745762711804</v>
      </c>
      <c r="Z17">
        <v>0.65306122448979498</v>
      </c>
      <c r="AA17">
        <v>0.64864864864864802</v>
      </c>
      <c r="AB17">
        <v>96</v>
      </c>
      <c r="AC17">
        <v>51</v>
      </c>
      <c r="AD17">
        <v>52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0.99431459254579901</v>
      </c>
      <c r="H18" t="s">
        <v>325</v>
      </c>
      <c r="I18">
        <v>0.60869565217391297</v>
      </c>
      <c r="J18">
        <v>284</v>
      </c>
      <c r="K18">
        <v>95.422535211267601</v>
      </c>
      <c r="L18">
        <v>95.598591549295705</v>
      </c>
      <c r="M18">
        <v>22</v>
      </c>
      <c r="N18">
        <v>68.181818181818102</v>
      </c>
      <c r="O18">
        <v>70.454545454545396</v>
      </c>
      <c r="P18">
        <v>0.6</v>
      </c>
      <c r="Q18">
        <v>17</v>
      </c>
      <c r="R18">
        <v>0.55555555555555503</v>
      </c>
      <c r="S18">
        <v>0.52631578947368396</v>
      </c>
      <c r="T18">
        <v>0.58823529411764697</v>
      </c>
      <c r="U18">
        <v>10</v>
      </c>
      <c r="V18">
        <v>9</v>
      </c>
      <c r="W18">
        <v>7</v>
      </c>
      <c r="X18">
        <v>24</v>
      </c>
      <c r="Y18" s="1">
        <v>0.62222222222222201</v>
      </c>
      <c r="Z18">
        <v>0.66666666666666596</v>
      </c>
      <c r="AA18">
        <v>0.58333333333333304</v>
      </c>
      <c r="AB18">
        <v>14</v>
      </c>
      <c r="AC18">
        <v>7</v>
      </c>
      <c r="AD18">
        <v>10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0.1</v>
      </c>
      <c r="Q19">
        <v>9</v>
      </c>
      <c r="R19">
        <v>0.36363636363636298</v>
      </c>
      <c r="S19">
        <v>1</v>
      </c>
      <c r="T19">
        <v>0.22222222222222199</v>
      </c>
      <c r="U19">
        <v>2</v>
      </c>
      <c r="V19">
        <v>0</v>
      </c>
      <c r="W19">
        <v>7</v>
      </c>
      <c r="X19">
        <v>7</v>
      </c>
      <c r="Y19" s="1">
        <v>0.16666666666666599</v>
      </c>
      <c r="Z19">
        <v>0.2</v>
      </c>
      <c r="AA19">
        <v>0.14285714285714199</v>
      </c>
      <c r="AB19">
        <v>1</v>
      </c>
      <c r="AC19">
        <v>4</v>
      </c>
      <c r="AD19">
        <v>6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0.99368288060644305</v>
      </c>
      <c r="H20" t="s">
        <v>327</v>
      </c>
      <c r="I20">
        <v>0.374999999999999</v>
      </c>
      <c r="J20">
        <v>283</v>
      </c>
      <c r="K20">
        <v>94.346289752650094</v>
      </c>
      <c r="L20">
        <v>94.346289752650094</v>
      </c>
      <c r="M20">
        <v>21</v>
      </c>
      <c r="N20">
        <v>28.571428571428498</v>
      </c>
      <c r="O20">
        <v>28.571428571428498</v>
      </c>
      <c r="P20">
        <v>0.1</v>
      </c>
      <c r="Q20">
        <v>28</v>
      </c>
      <c r="R20">
        <v>0.56521739130434701</v>
      </c>
      <c r="S20">
        <v>0.72222222222222199</v>
      </c>
      <c r="T20">
        <v>0.46428571428571402</v>
      </c>
      <c r="U20">
        <v>13</v>
      </c>
      <c r="V20">
        <v>5</v>
      </c>
      <c r="W20">
        <v>15</v>
      </c>
      <c r="X20">
        <v>22</v>
      </c>
      <c r="Y20" s="1">
        <v>0.45714285714285702</v>
      </c>
      <c r="Z20">
        <v>0.61538461538461497</v>
      </c>
      <c r="AA20">
        <v>0.36363636363636298</v>
      </c>
      <c r="AB20">
        <v>8</v>
      </c>
      <c r="AC20">
        <v>5</v>
      </c>
      <c r="AD20">
        <v>14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0.96378575776019404</v>
      </c>
      <c r="H21" t="s">
        <v>328</v>
      </c>
      <c r="I21">
        <v>0.56410256410256399</v>
      </c>
      <c r="J21">
        <v>315</v>
      </c>
      <c r="K21">
        <v>69.206349206349202</v>
      </c>
      <c r="L21">
        <v>71.297808012093697</v>
      </c>
      <c r="M21">
        <v>151</v>
      </c>
      <c r="N21">
        <v>50.993377483443702</v>
      </c>
      <c r="O21">
        <v>55.356354462314698</v>
      </c>
      <c r="P21">
        <v>0.5</v>
      </c>
      <c r="Q21">
        <v>86</v>
      </c>
      <c r="R21">
        <v>0.65263157894736801</v>
      </c>
      <c r="S21">
        <v>0.59615384615384603</v>
      </c>
      <c r="T21">
        <v>0.72093023255813904</v>
      </c>
      <c r="U21">
        <v>62</v>
      </c>
      <c r="V21">
        <v>42</v>
      </c>
      <c r="W21">
        <v>24</v>
      </c>
      <c r="X21">
        <v>126</v>
      </c>
      <c r="Y21" s="1">
        <v>0.56410256410256399</v>
      </c>
      <c r="Z21">
        <v>0.52380952380952295</v>
      </c>
      <c r="AA21">
        <v>0.61111111111111105</v>
      </c>
      <c r="AB21">
        <v>77</v>
      </c>
      <c r="AC21">
        <v>70</v>
      </c>
      <c r="AD21">
        <v>49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0.98478393183201396</v>
      </c>
      <c r="H22" t="s">
        <v>329</v>
      </c>
      <c r="I22">
        <v>0.48979591836734598</v>
      </c>
      <c r="J22">
        <v>296</v>
      </c>
      <c r="K22">
        <v>86.486486486486399</v>
      </c>
      <c r="L22">
        <v>87.787162162162105</v>
      </c>
      <c r="M22">
        <v>44</v>
      </c>
      <c r="N22">
        <v>54.545454545454497</v>
      </c>
      <c r="O22">
        <v>63.295454545454497</v>
      </c>
      <c r="P22">
        <v>0.9</v>
      </c>
      <c r="Q22">
        <v>31</v>
      </c>
      <c r="R22">
        <v>0.60526315789473595</v>
      </c>
      <c r="S22">
        <v>0.51111111111111096</v>
      </c>
      <c r="T22">
        <v>0.74193548387096697</v>
      </c>
      <c r="U22">
        <v>23</v>
      </c>
      <c r="V22">
        <v>22</v>
      </c>
      <c r="W22">
        <v>8</v>
      </c>
      <c r="X22">
        <v>44</v>
      </c>
      <c r="Y22" s="1">
        <v>0.5</v>
      </c>
      <c r="Z22">
        <v>0.5</v>
      </c>
      <c r="AA22">
        <v>0.5</v>
      </c>
      <c r="AB22">
        <v>22</v>
      </c>
      <c r="AC22">
        <v>22</v>
      </c>
      <c r="AD22">
        <v>22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0.980523432744978</v>
      </c>
      <c r="H23" t="s">
        <v>330</v>
      </c>
      <c r="I23">
        <v>0.507692307692307</v>
      </c>
      <c r="J23">
        <v>294</v>
      </c>
      <c r="K23">
        <v>81.632653061224403</v>
      </c>
      <c r="L23">
        <v>82.517006802720999</v>
      </c>
      <c r="M23">
        <v>60</v>
      </c>
      <c r="N23">
        <v>55</v>
      </c>
      <c r="O23">
        <v>59.3333333333333</v>
      </c>
      <c r="P23">
        <v>0.5</v>
      </c>
      <c r="Q23">
        <v>47</v>
      </c>
      <c r="R23">
        <v>0.66055045871559603</v>
      </c>
      <c r="S23">
        <v>0.58064516129032195</v>
      </c>
      <c r="T23">
        <v>0.76595744680850997</v>
      </c>
      <c r="U23">
        <v>36</v>
      </c>
      <c r="V23">
        <v>26</v>
      </c>
      <c r="W23">
        <v>11</v>
      </c>
      <c r="X23">
        <v>56</v>
      </c>
      <c r="Y23" s="1">
        <v>0.507692307692307</v>
      </c>
      <c r="Z23">
        <v>0.445945945945945</v>
      </c>
      <c r="AA23">
        <v>0.58928571428571397</v>
      </c>
      <c r="AB23">
        <v>33</v>
      </c>
      <c r="AC23">
        <v>41</v>
      </c>
      <c r="AD23">
        <v>23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0.3</v>
      </c>
      <c r="Q24">
        <v>2</v>
      </c>
      <c r="R24">
        <v>0.66666666666666596</v>
      </c>
      <c r="S24">
        <v>1</v>
      </c>
      <c r="T24">
        <v>0.5</v>
      </c>
      <c r="U24">
        <v>1</v>
      </c>
      <c r="V24">
        <v>0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1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0.99239196591600698</v>
      </c>
      <c r="H25" t="s">
        <v>331</v>
      </c>
      <c r="I25">
        <v>0.69135802469135799</v>
      </c>
      <c r="J25">
        <v>284</v>
      </c>
      <c r="K25">
        <v>91.901408450704196</v>
      </c>
      <c r="L25">
        <v>92.723004694835595</v>
      </c>
      <c r="M25">
        <v>44</v>
      </c>
      <c r="N25">
        <v>63.636363636363598</v>
      </c>
      <c r="O25">
        <v>68.939393939393895</v>
      </c>
      <c r="P25">
        <v>0.9</v>
      </c>
      <c r="Q25">
        <v>24</v>
      </c>
      <c r="R25">
        <v>0.67857142857142805</v>
      </c>
      <c r="S25">
        <v>0.59375</v>
      </c>
      <c r="T25">
        <v>0.79166666666666596</v>
      </c>
      <c r="U25">
        <v>19</v>
      </c>
      <c r="V25">
        <v>13</v>
      </c>
      <c r="W25">
        <v>5</v>
      </c>
      <c r="X25">
        <v>39</v>
      </c>
      <c r="Y25" s="1">
        <v>0.61971830985915499</v>
      </c>
      <c r="Z25">
        <v>0.6875</v>
      </c>
      <c r="AA25">
        <v>0.56410256410256399</v>
      </c>
      <c r="AB25">
        <v>22</v>
      </c>
      <c r="AC25">
        <v>10</v>
      </c>
      <c r="AD25">
        <v>17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0.99654874892148404</v>
      </c>
      <c r="H26" t="s">
        <v>332</v>
      </c>
      <c r="I26">
        <v>0.79999999999999905</v>
      </c>
      <c r="J26">
        <v>308</v>
      </c>
      <c r="K26">
        <v>96.103896103896105</v>
      </c>
      <c r="L26">
        <v>96.883116883116799</v>
      </c>
      <c r="M26">
        <v>34</v>
      </c>
      <c r="N26">
        <v>70.588235294117595</v>
      </c>
      <c r="O26">
        <v>77.647058823529406</v>
      </c>
      <c r="P26">
        <v>0.1</v>
      </c>
      <c r="Q26">
        <v>17</v>
      </c>
      <c r="R26">
        <v>0.83870967741935398</v>
      </c>
      <c r="S26">
        <v>0.92857142857142805</v>
      </c>
      <c r="T26">
        <v>0.76470588235294101</v>
      </c>
      <c r="U26">
        <v>13</v>
      </c>
      <c r="V26">
        <v>1</v>
      </c>
      <c r="W26">
        <v>4</v>
      </c>
      <c r="X26">
        <v>29</v>
      </c>
      <c r="Y26" s="1">
        <v>0.80645161290322498</v>
      </c>
      <c r="Z26">
        <v>0.75757575757575701</v>
      </c>
      <c r="AA26">
        <v>0.86206896551724099</v>
      </c>
      <c r="AB26">
        <v>25</v>
      </c>
      <c r="AC26">
        <v>8</v>
      </c>
      <c r="AD26">
        <v>4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0.97814207650273199</v>
      </c>
      <c r="H27" t="s">
        <v>333</v>
      </c>
      <c r="I27">
        <v>0.70992366412213703</v>
      </c>
      <c r="J27">
        <v>324</v>
      </c>
      <c r="K27">
        <v>79.938271604938194</v>
      </c>
      <c r="L27">
        <v>83.330705645520396</v>
      </c>
      <c r="M27">
        <v>151</v>
      </c>
      <c r="N27">
        <v>61.589403973509903</v>
      </c>
      <c r="O27">
        <v>68.868533967871699</v>
      </c>
      <c r="P27">
        <v>0.1</v>
      </c>
      <c r="Q27">
        <v>66</v>
      </c>
      <c r="R27">
        <v>0.65671641791044699</v>
      </c>
      <c r="S27">
        <v>0.64705882352941102</v>
      </c>
      <c r="T27">
        <v>0.66666666666666596</v>
      </c>
      <c r="U27">
        <v>44</v>
      </c>
      <c r="V27">
        <v>24</v>
      </c>
      <c r="W27">
        <v>22</v>
      </c>
      <c r="X27">
        <v>136</v>
      </c>
      <c r="Y27" s="1">
        <v>0.70503597122302097</v>
      </c>
      <c r="Z27">
        <v>0.69014084507042195</v>
      </c>
      <c r="AA27">
        <v>0.72058823529411697</v>
      </c>
      <c r="AB27">
        <v>98</v>
      </c>
      <c r="AC27">
        <v>44</v>
      </c>
      <c r="AD27">
        <v>38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0.99309749784296797</v>
      </c>
      <c r="H28" t="s">
        <v>334</v>
      </c>
      <c r="I28">
        <v>0.33333333333333298</v>
      </c>
      <c r="J28">
        <v>304</v>
      </c>
      <c r="K28">
        <v>93.75</v>
      </c>
      <c r="L28">
        <v>93.75</v>
      </c>
      <c r="M28">
        <v>20</v>
      </c>
      <c r="N28">
        <v>30</v>
      </c>
      <c r="O28">
        <v>30</v>
      </c>
      <c r="P28">
        <v>0.1</v>
      </c>
      <c r="Q28">
        <v>10</v>
      </c>
      <c r="R28">
        <v>0.374999999999999</v>
      </c>
      <c r="S28">
        <v>0.5</v>
      </c>
      <c r="T28">
        <v>0.3</v>
      </c>
      <c r="U28">
        <v>3</v>
      </c>
      <c r="V28">
        <v>3</v>
      </c>
      <c r="W28">
        <v>7</v>
      </c>
      <c r="X28">
        <v>25</v>
      </c>
      <c r="Y28" s="1">
        <v>0.42857142857142799</v>
      </c>
      <c r="Z28">
        <v>0.52941176470588203</v>
      </c>
      <c r="AA28">
        <v>0.36</v>
      </c>
      <c r="AB28">
        <v>9</v>
      </c>
      <c r="AC28">
        <v>8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0.99108426804716698</v>
      </c>
      <c r="H30" t="s">
        <v>335</v>
      </c>
      <c r="I30">
        <v>0.57534246575342396</v>
      </c>
      <c r="J30">
        <v>304</v>
      </c>
      <c r="K30">
        <v>90.460526315789394</v>
      </c>
      <c r="L30">
        <v>91.074561403508696</v>
      </c>
      <c r="M30">
        <v>44</v>
      </c>
      <c r="N30">
        <v>47.727272727272698</v>
      </c>
      <c r="O30">
        <v>51.969696969696898</v>
      </c>
      <c r="P30">
        <v>0.2</v>
      </c>
      <c r="Q30">
        <v>15</v>
      </c>
      <c r="R30">
        <v>0.749999999999999</v>
      </c>
      <c r="S30">
        <v>1</v>
      </c>
      <c r="T30">
        <v>0.6</v>
      </c>
      <c r="U30">
        <v>9</v>
      </c>
      <c r="V30">
        <v>0</v>
      </c>
      <c r="W30">
        <v>6</v>
      </c>
      <c r="X30">
        <v>43</v>
      </c>
      <c r="Y30" s="1">
        <v>0.57534246575342396</v>
      </c>
      <c r="Z30">
        <v>0.7</v>
      </c>
      <c r="AA30">
        <v>0.48837209302325502</v>
      </c>
      <c r="AB30">
        <v>21</v>
      </c>
      <c r="AC30">
        <v>9</v>
      </c>
      <c r="AD30">
        <v>22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0.98935864250790895</v>
      </c>
      <c r="H31" t="s">
        <v>336</v>
      </c>
      <c r="I31">
        <v>0.633663366336633</v>
      </c>
      <c r="J31">
        <v>310</v>
      </c>
      <c r="K31">
        <v>88.709677419354804</v>
      </c>
      <c r="L31">
        <v>89.215053763440807</v>
      </c>
      <c r="M31">
        <v>63</v>
      </c>
      <c r="N31">
        <v>52.380952380952301</v>
      </c>
      <c r="O31">
        <v>54.867724867724803</v>
      </c>
      <c r="P31">
        <v>0.1</v>
      </c>
      <c r="Q31">
        <v>36</v>
      </c>
      <c r="R31">
        <v>0.634920634920635</v>
      </c>
      <c r="S31">
        <v>0.74074074074074003</v>
      </c>
      <c r="T31">
        <v>0.55555555555555503</v>
      </c>
      <c r="U31">
        <v>20</v>
      </c>
      <c r="V31">
        <v>7</v>
      </c>
      <c r="W31">
        <v>16</v>
      </c>
      <c r="X31">
        <v>57</v>
      </c>
      <c r="Y31" s="1">
        <v>0.67272727272727195</v>
      </c>
      <c r="Z31">
        <v>0.69811320754716899</v>
      </c>
      <c r="AA31">
        <v>0.64912280701754299</v>
      </c>
      <c r="AB31">
        <v>37</v>
      </c>
      <c r="AC31">
        <v>16</v>
      </c>
      <c r="AD31">
        <v>20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0.97146605444407996</v>
      </c>
      <c r="H32" t="s">
        <v>337</v>
      </c>
      <c r="I32">
        <v>0.53475935828876997</v>
      </c>
      <c r="J32">
        <v>306</v>
      </c>
      <c r="K32">
        <v>71.568627450980301</v>
      </c>
      <c r="L32">
        <v>71.568627450980301</v>
      </c>
      <c r="M32">
        <v>61</v>
      </c>
      <c r="N32">
        <v>81.967213114754102</v>
      </c>
      <c r="O32">
        <v>81.967213114754102</v>
      </c>
      <c r="P32">
        <v>0.9</v>
      </c>
      <c r="Q32">
        <v>40</v>
      </c>
      <c r="R32">
        <v>0.55670103092783496</v>
      </c>
      <c r="S32">
        <v>0.47368421052631499</v>
      </c>
      <c r="T32">
        <v>0.67500000000000004</v>
      </c>
      <c r="U32">
        <v>27</v>
      </c>
      <c r="V32">
        <v>30</v>
      </c>
      <c r="W32">
        <v>13</v>
      </c>
      <c r="X32">
        <v>61</v>
      </c>
      <c r="Y32" s="1">
        <v>0.52112676056338003</v>
      </c>
      <c r="Z32">
        <v>0.45679012345678999</v>
      </c>
      <c r="AA32">
        <v>0.60655737704918</v>
      </c>
      <c r="AB32">
        <v>37</v>
      </c>
      <c r="AC32">
        <v>44</v>
      </c>
      <c r="AD32">
        <v>24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0.96753033781567699</v>
      </c>
      <c r="H33" t="s">
        <v>338</v>
      </c>
      <c r="I33">
        <v>0.66666666666666596</v>
      </c>
      <c r="J33">
        <v>344</v>
      </c>
      <c r="K33">
        <v>75.8720930232558</v>
      </c>
      <c r="L33">
        <v>80.049435383737702</v>
      </c>
      <c r="M33">
        <v>159</v>
      </c>
      <c r="N33">
        <v>63.522012578616298</v>
      </c>
      <c r="O33">
        <v>72.559784729596004</v>
      </c>
      <c r="P33">
        <v>0.9</v>
      </c>
      <c r="Q33">
        <v>94</v>
      </c>
      <c r="R33">
        <v>0.64088397790055196</v>
      </c>
      <c r="S33">
        <v>0.66666666666666596</v>
      </c>
      <c r="T33">
        <v>0.61702127659574402</v>
      </c>
      <c r="U33">
        <v>58</v>
      </c>
      <c r="V33">
        <v>29</v>
      </c>
      <c r="W33">
        <v>36</v>
      </c>
      <c r="X33">
        <v>137</v>
      </c>
      <c r="Y33" s="1">
        <v>0.66425992779783305</v>
      </c>
      <c r="Z33">
        <v>0.65714285714285703</v>
      </c>
      <c r="AA33">
        <v>0.67153284671532798</v>
      </c>
      <c r="AB33">
        <v>92</v>
      </c>
      <c r="AC33">
        <v>48</v>
      </c>
      <c r="AD33">
        <v>45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0.95178747130206598</v>
      </c>
      <c r="H34" t="s">
        <v>339</v>
      </c>
      <c r="I34">
        <v>0.473118279569892</v>
      </c>
      <c r="J34">
        <v>334</v>
      </c>
      <c r="K34">
        <v>59.880239520958</v>
      </c>
      <c r="L34">
        <v>60.648702594810302</v>
      </c>
      <c r="M34">
        <v>112</v>
      </c>
      <c r="N34">
        <v>60.714285714285701</v>
      </c>
      <c r="O34">
        <v>63.005952380952301</v>
      </c>
      <c r="P34">
        <v>0.6</v>
      </c>
      <c r="Q34">
        <v>65</v>
      </c>
      <c r="R34">
        <v>0.52571428571428502</v>
      </c>
      <c r="S34">
        <v>0.41818181818181799</v>
      </c>
      <c r="T34">
        <v>0.70769230769230695</v>
      </c>
      <c r="U34">
        <v>46</v>
      </c>
      <c r="V34">
        <v>64</v>
      </c>
      <c r="W34">
        <v>19</v>
      </c>
      <c r="X34">
        <v>95</v>
      </c>
      <c r="Y34" s="1">
        <v>0.46666666666666601</v>
      </c>
      <c r="Z34">
        <v>0.36</v>
      </c>
      <c r="AA34">
        <v>0.66315789473684195</v>
      </c>
      <c r="AB34">
        <v>63</v>
      </c>
      <c r="AC34">
        <v>112</v>
      </c>
      <c r="AD34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610-41A0-4FBA-A977-EFC7065CE8F3}">
  <dimension ref="A1:AL34"/>
  <sheetViews>
    <sheetView workbookViewId="0">
      <selection activeCell="AI1" sqref="AI1:AL6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6" max="30" width="0" hidden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309</v>
      </c>
      <c r="AF1" t="s">
        <v>310</v>
      </c>
      <c r="AG1" t="s">
        <v>311</v>
      </c>
      <c r="AJ1" t="s">
        <v>309</v>
      </c>
      <c r="AK1" t="s">
        <v>310</v>
      </c>
      <c r="AL1" t="s">
        <v>311</v>
      </c>
    </row>
    <row r="2" spans="1:38" x14ac:dyDescent="0.3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0.99683599929688804</v>
      </c>
      <c r="H2" t="s">
        <v>372</v>
      </c>
      <c r="I2">
        <v>0</v>
      </c>
      <c r="J2">
        <v>587</v>
      </c>
      <c r="K2">
        <v>97.274275979557004</v>
      </c>
      <c r="L2">
        <v>97.274275979557004</v>
      </c>
      <c r="M2">
        <v>16</v>
      </c>
      <c r="N2">
        <v>0</v>
      </c>
      <c r="O2">
        <v>0</v>
      </c>
      <c r="P2">
        <v>0.5</v>
      </c>
      <c r="Q2">
        <v>16</v>
      </c>
      <c r="R2">
        <v>0</v>
      </c>
      <c r="S2">
        <v>0</v>
      </c>
      <c r="T2">
        <v>0</v>
      </c>
      <c r="U2">
        <v>0</v>
      </c>
      <c r="V2">
        <v>0</v>
      </c>
      <c r="W2">
        <v>16</v>
      </c>
      <c r="X2">
        <v>18</v>
      </c>
      <c r="Y2">
        <v>0</v>
      </c>
      <c r="Z2">
        <v>0</v>
      </c>
      <c r="AA2">
        <v>0</v>
      </c>
      <c r="AB2">
        <v>0</v>
      </c>
      <c r="AC2">
        <v>0</v>
      </c>
      <c r="AD2">
        <v>18</v>
      </c>
      <c r="AE2" s="2">
        <f>SUM(AB2:AB34)/(SUM(AB2:AB34)+SUM(AC2:AC34))</f>
        <v>0.63914373088685017</v>
      </c>
      <c r="AF2" s="2">
        <f t="array" ref="AF2">SUM(AB2:AB34)/(SUM(AB2:AB34)+SUM(AD2:AD34))</f>
        <v>9.2930191196087156E-2</v>
      </c>
      <c r="AG2" s="2">
        <f>2*(AE2*AF2)/(AE2+AF2)</f>
        <v>0.16226708074534163</v>
      </c>
      <c r="AI2" t="s">
        <v>31</v>
      </c>
      <c r="AJ2" s="1" t="e">
        <f>SUM(AB2:AB11)/(SUM(AB2:AB11)+SUM(AC2:AC11))</f>
        <v>#DIV/0!</v>
      </c>
      <c r="AK2" s="1">
        <f>SUM(AB2:AB11)/(SUM(AB2:AB11)+SUM(AD2:AD11))</f>
        <v>0</v>
      </c>
      <c r="AL2" s="1" t="e">
        <f>2*(AJ2*AK2)/(AJ2+AK2)</f>
        <v>#DIV/0!</v>
      </c>
    </row>
    <row r="3" spans="1:38" x14ac:dyDescent="0.3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0.98910177535595001</v>
      </c>
      <c r="H3" t="s">
        <v>373</v>
      </c>
      <c r="I3">
        <v>0</v>
      </c>
      <c r="J3">
        <v>587</v>
      </c>
      <c r="K3">
        <v>90.800681431005103</v>
      </c>
      <c r="L3">
        <v>90.800681431005103</v>
      </c>
      <c r="M3">
        <v>54</v>
      </c>
      <c r="N3">
        <v>0</v>
      </c>
      <c r="O3">
        <v>0</v>
      </c>
      <c r="P3">
        <v>0.5</v>
      </c>
      <c r="Q3">
        <v>27</v>
      </c>
      <c r="R3">
        <v>0</v>
      </c>
      <c r="S3">
        <v>0</v>
      </c>
      <c r="T3">
        <v>0</v>
      </c>
      <c r="U3">
        <v>0</v>
      </c>
      <c r="V3">
        <v>0</v>
      </c>
      <c r="W3">
        <v>27</v>
      </c>
      <c r="X3">
        <v>62</v>
      </c>
      <c r="Y3">
        <v>0</v>
      </c>
      <c r="Z3">
        <v>0</v>
      </c>
      <c r="AA3">
        <v>0</v>
      </c>
      <c r="AB3">
        <v>0</v>
      </c>
      <c r="AC3">
        <v>0</v>
      </c>
      <c r="AD3">
        <v>62</v>
      </c>
      <c r="AI3" t="s">
        <v>83</v>
      </c>
      <c r="AJ3" s="1" t="e">
        <f>SUM(AB12:AB20)/(SUM(AB12:AB20)+SUM(AC12:AC20))</f>
        <v>#DIV/0!</v>
      </c>
      <c r="AK3" s="1">
        <f>SUM(AB12:AB20)/(SUM(AB12:AB20)+SUM(AD12:AD20))</f>
        <v>0</v>
      </c>
      <c r="AL3" s="1" t="e">
        <f>2*(AJ3*AK3)/(AJ3+AK3)</f>
        <v>#DIV/0!</v>
      </c>
    </row>
    <row r="4" spans="1:38" x14ac:dyDescent="0.3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0.98189488486553</v>
      </c>
      <c r="H4" t="s">
        <v>374</v>
      </c>
      <c r="I4">
        <v>0</v>
      </c>
      <c r="J4">
        <v>587</v>
      </c>
      <c r="K4">
        <v>83.134582623509303</v>
      </c>
      <c r="L4">
        <v>83.134582623509303</v>
      </c>
      <c r="M4">
        <v>99</v>
      </c>
      <c r="N4">
        <v>0</v>
      </c>
      <c r="O4">
        <v>0</v>
      </c>
      <c r="P4">
        <v>0.5</v>
      </c>
      <c r="Q4">
        <v>47</v>
      </c>
      <c r="R4">
        <v>0</v>
      </c>
      <c r="S4">
        <v>0</v>
      </c>
      <c r="T4">
        <v>0</v>
      </c>
      <c r="U4">
        <v>0</v>
      </c>
      <c r="V4">
        <v>0</v>
      </c>
      <c r="W4">
        <v>47</v>
      </c>
      <c r="X4">
        <v>103</v>
      </c>
      <c r="Y4">
        <v>0</v>
      </c>
      <c r="Z4">
        <v>0</v>
      </c>
      <c r="AA4">
        <v>0</v>
      </c>
      <c r="AB4">
        <v>0</v>
      </c>
      <c r="AC4">
        <v>0</v>
      </c>
      <c r="AD4">
        <v>103</v>
      </c>
      <c r="AI4" t="s">
        <v>117</v>
      </c>
      <c r="AJ4" s="1" t="e">
        <f>SUM(AB21:AB25)/(SUM(AB21:AB25)+SUM(AC21:AC25))</f>
        <v>#DIV/0!</v>
      </c>
      <c r="AK4" s="1">
        <f>SUM(AB21:AB25)/(SUM(AB21:AB25)+SUM(AD21:AD25))</f>
        <v>0</v>
      </c>
      <c r="AL4" s="1" t="e">
        <f t="shared" ref="AL4:AL6" si="0">2*(AJ4*AK4)/(AJ4+AK4)</f>
        <v>#DIV/0!</v>
      </c>
    </row>
    <row r="5" spans="1:38" x14ac:dyDescent="0.3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0.97837932852873899</v>
      </c>
      <c r="H5" t="s">
        <v>375</v>
      </c>
      <c r="I5">
        <v>0</v>
      </c>
      <c r="J5">
        <v>587</v>
      </c>
      <c r="K5">
        <v>92.674616695059598</v>
      </c>
      <c r="L5">
        <v>92.674616695059598</v>
      </c>
      <c r="M5">
        <v>43</v>
      </c>
      <c r="N5">
        <v>0</v>
      </c>
      <c r="O5">
        <v>0</v>
      </c>
      <c r="P5">
        <v>0.5</v>
      </c>
      <c r="Q5">
        <v>67</v>
      </c>
      <c r="R5">
        <v>0</v>
      </c>
      <c r="S5">
        <v>0</v>
      </c>
      <c r="T5">
        <v>0</v>
      </c>
      <c r="U5">
        <v>0</v>
      </c>
      <c r="V5">
        <v>0</v>
      </c>
      <c r="W5">
        <v>67</v>
      </c>
      <c r="X5">
        <v>123</v>
      </c>
      <c r="Y5">
        <v>0</v>
      </c>
      <c r="Z5">
        <v>0</v>
      </c>
      <c r="AA5">
        <v>0</v>
      </c>
      <c r="AB5">
        <v>0</v>
      </c>
      <c r="AC5">
        <v>0</v>
      </c>
      <c r="AD5">
        <v>123</v>
      </c>
      <c r="AI5" t="s">
        <v>134</v>
      </c>
      <c r="AJ5" s="1">
        <f>SUM(AB26:AB31)/(SUM(AB26:AB31)+SUM(AC26:AC31))</f>
        <v>0.63914373088685017</v>
      </c>
      <c r="AK5" s="1">
        <f>SUM(AB26:AB31)/(SUM(AB26:AB31)+SUM(AD26:AD31))</f>
        <v>0.71088435374149661</v>
      </c>
      <c r="AL5" s="1">
        <f t="shared" si="0"/>
        <v>0.67310789049919484</v>
      </c>
    </row>
    <row r="6" spans="1:38" x14ac:dyDescent="0.3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0.99208999824222099</v>
      </c>
      <c r="H6" t="s">
        <v>376</v>
      </c>
      <c r="I6">
        <v>0</v>
      </c>
      <c r="J6">
        <v>587</v>
      </c>
      <c r="K6">
        <v>97.785349233390093</v>
      </c>
      <c r="L6">
        <v>97.785349233390093</v>
      </c>
      <c r="M6">
        <v>13</v>
      </c>
      <c r="N6">
        <v>0</v>
      </c>
      <c r="O6">
        <v>0</v>
      </c>
      <c r="P6">
        <v>0.5</v>
      </c>
      <c r="Q6">
        <v>29</v>
      </c>
      <c r="R6">
        <v>0</v>
      </c>
      <c r="S6">
        <v>0</v>
      </c>
      <c r="T6">
        <v>0</v>
      </c>
      <c r="U6">
        <v>0</v>
      </c>
      <c r="V6">
        <v>0</v>
      </c>
      <c r="W6">
        <v>29</v>
      </c>
      <c r="X6">
        <v>45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I6" t="s">
        <v>160</v>
      </c>
      <c r="AJ6" s="1" t="e">
        <f>SUM(AB32:AB34)/(SUM(AB32:AB34)+SUM(AC32:AC34))</f>
        <v>#DIV/0!</v>
      </c>
      <c r="AK6" s="1">
        <f>SUM(AB32:AB34)/(SUM(AB32:AB34)+SUM(AD32:AD34))</f>
        <v>0</v>
      </c>
      <c r="AL6" s="1" t="e">
        <f t="shared" si="0"/>
        <v>#DIV/0!</v>
      </c>
    </row>
    <row r="7" spans="1:38" x14ac:dyDescent="0.3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0.91474775883283499</v>
      </c>
      <c r="H7" t="s">
        <v>377</v>
      </c>
      <c r="I7">
        <v>0</v>
      </c>
      <c r="J7">
        <v>587</v>
      </c>
      <c r="K7">
        <v>25.2129471890971</v>
      </c>
      <c r="L7">
        <v>25.2129471890971</v>
      </c>
      <c r="M7">
        <v>439</v>
      </c>
      <c r="N7">
        <v>0</v>
      </c>
      <c r="O7">
        <v>0</v>
      </c>
      <c r="P7">
        <v>0.5</v>
      </c>
      <c r="Q7">
        <v>300</v>
      </c>
      <c r="R7">
        <v>0</v>
      </c>
      <c r="S7">
        <v>0</v>
      </c>
      <c r="T7">
        <v>0</v>
      </c>
      <c r="U7">
        <v>0</v>
      </c>
      <c r="V7">
        <v>0</v>
      </c>
      <c r="W7">
        <v>300</v>
      </c>
      <c r="X7">
        <v>485</v>
      </c>
      <c r="Y7">
        <v>0</v>
      </c>
      <c r="Z7">
        <v>0</v>
      </c>
      <c r="AA7">
        <v>0</v>
      </c>
      <c r="AB7">
        <v>0</v>
      </c>
      <c r="AC7">
        <v>0</v>
      </c>
      <c r="AD7">
        <v>485</v>
      </c>
    </row>
    <row r="8" spans="1:38" x14ac:dyDescent="0.3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0.99191422042538202</v>
      </c>
      <c r="H8" t="s">
        <v>378</v>
      </c>
      <c r="I8">
        <v>0</v>
      </c>
      <c r="J8">
        <v>587</v>
      </c>
      <c r="K8">
        <v>93.015332197614995</v>
      </c>
      <c r="L8">
        <v>93.015332197614995</v>
      </c>
      <c r="M8">
        <v>41</v>
      </c>
      <c r="N8">
        <v>0</v>
      </c>
      <c r="O8">
        <v>0</v>
      </c>
      <c r="P8">
        <v>0.5</v>
      </c>
      <c r="Q8">
        <v>35</v>
      </c>
      <c r="R8">
        <v>0</v>
      </c>
      <c r="S8">
        <v>0</v>
      </c>
      <c r="T8">
        <v>0</v>
      </c>
      <c r="U8">
        <v>0</v>
      </c>
      <c r="V8">
        <v>0</v>
      </c>
      <c r="W8">
        <v>35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</row>
    <row r="9" spans="1:38" x14ac:dyDescent="0.3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0.99771488838108602</v>
      </c>
      <c r="H9" t="s">
        <v>379</v>
      </c>
      <c r="I9">
        <v>0</v>
      </c>
      <c r="J9">
        <v>587</v>
      </c>
      <c r="K9">
        <v>99.488926746166896</v>
      </c>
      <c r="L9">
        <v>99.488926746166896</v>
      </c>
      <c r="M9">
        <v>3</v>
      </c>
      <c r="N9">
        <v>0</v>
      </c>
      <c r="O9">
        <v>0</v>
      </c>
      <c r="P9">
        <v>0.5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13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</row>
    <row r="10" spans="1:38" x14ac:dyDescent="0.3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0.99507822112849298</v>
      </c>
      <c r="H10" t="s">
        <v>380</v>
      </c>
      <c r="I10">
        <v>0</v>
      </c>
      <c r="J10">
        <v>587</v>
      </c>
      <c r="K10">
        <v>95.229982964224803</v>
      </c>
      <c r="L10">
        <v>95.229982964224803</v>
      </c>
      <c r="M10">
        <v>28</v>
      </c>
      <c r="N10">
        <v>0</v>
      </c>
      <c r="O10">
        <v>0</v>
      </c>
      <c r="P10">
        <v>0.5</v>
      </c>
      <c r="Q10">
        <v>20</v>
      </c>
      <c r="R10">
        <v>0</v>
      </c>
      <c r="S10">
        <v>0</v>
      </c>
      <c r="T10">
        <v>0</v>
      </c>
      <c r="U10">
        <v>0</v>
      </c>
      <c r="V10">
        <v>0</v>
      </c>
      <c r="W10">
        <v>20</v>
      </c>
      <c r="X10">
        <v>28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28</v>
      </c>
    </row>
    <row r="11" spans="1:38" x14ac:dyDescent="0.3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0.968184215152047</v>
      </c>
      <c r="H11" t="s">
        <v>381</v>
      </c>
      <c r="I11">
        <v>0</v>
      </c>
      <c r="J11">
        <v>587</v>
      </c>
      <c r="K11">
        <v>69.505962521294705</v>
      </c>
      <c r="L11">
        <v>69.505962521294705</v>
      </c>
      <c r="M11">
        <v>179</v>
      </c>
      <c r="N11">
        <v>0</v>
      </c>
      <c r="O11">
        <v>0</v>
      </c>
      <c r="P11">
        <v>0.5</v>
      </c>
      <c r="Q11">
        <v>110</v>
      </c>
      <c r="R11">
        <v>0</v>
      </c>
      <c r="S11">
        <v>0</v>
      </c>
      <c r="T11">
        <v>0</v>
      </c>
      <c r="U11">
        <v>0</v>
      </c>
      <c r="V11">
        <v>0</v>
      </c>
      <c r="W11">
        <v>110</v>
      </c>
      <c r="X11">
        <v>181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181</v>
      </c>
    </row>
    <row r="12" spans="1:38" x14ac:dyDescent="0.3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8" x14ac:dyDescent="0.3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0.99652558433354299</v>
      </c>
      <c r="H13" t="s">
        <v>321</v>
      </c>
      <c r="I13">
        <v>0</v>
      </c>
      <c r="J13">
        <v>282</v>
      </c>
      <c r="K13">
        <v>96.453900709219795</v>
      </c>
      <c r="L13">
        <v>96.453900709219795</v>
      </c>
      <c r="M13">
        <v>10</v>
      </c>
      <c r="N13">
        <v>0</v>
      </c>
      <c r="O13">
        <v>0</v>
      </c>
      <c r="P13">
        <v>0.5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11</v>
      </c>
    </row>
    <row r="14" spans="1:38" x14ac:dyDescent="0.3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0.98389134554642999</v>
      </c>
      <c r="H14" t="s">
        <v>382</v>
      </c>
      <c r="I14">
        <v>0</v>
      </c>
      <c r="J14">
        <v>282</v>
      </c>
      <c r="K14">
        <v>93.262411347517698</v>
      </c>
      <c r="L14">
        <v>93.262411347517698</v>
      </c>
      <c r="M14">
        <v>19</v>
      </c>
      <c r="N14">
        <v>0</v>
      </c>
      <c r="O14">
        <v>0</v>
      </c>
      <c r="P14">
        <v>0.5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16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51</v>
      </c>
    </row>
    <row r="15" spans="1:38" x14ac:dyDescent="0.3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0.99368288060644305</v>
      </c>
      <c r="H15" t="s">
        <v>383</v>
      </c>
      <c r="I15">
        <v>0</v>
      </c>
      <c r="J15">
        <v>282</v>
      </c>
      <c r="K15">
        <v>97.163120567375799</v>
      </c>
      <c r="L15">
        <v>97.163120567375799</v>
      </c>
      <c r="M15">
        <v>8</v>
      </c>
      <c r="N15">
        <v>0</v>
      </c>
      <c r="O15">
        <v>0</v>
      </c>
      <c r="P15">
        <v>0.5</v>
      </c>
      <c r="Q15">
        <v>19</v>
      </c>
      <c r="R15">
        <v>0</v>
      </c>
      <c r="S15">
        <v>0</v>
      </c>
      <c r="T15">
        <v>0</v>
      </c>
      <c r="U15">
        <v>0</v>
      </c>
      <c r="V15">
        <v>0</v>
      </c>
      <c r="W15">
        <v>19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</row>
    <row r="16" spans="1:38" x14ac:dyDescent="0.3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0.95325331648768097</v>
      </c>
      <c r="H17" t="s">
        <v>384</v>
      </c>
      <c r="I17">
        <v>0</v>
      </c>
      <c r="J17">
        <v>282</v>
      </c>
      <c r="K17">
        <v>51.418439716312001</v>
      </c>
      <c r="L17">
        <v>51.418439716312001</v>
      </c>
      <c r="M17">
        <v>137</v>
      </c>
      <c r="N17">
        <v>0</v>
      </c>
      <c r="O17">
        <v>0</v>
      </c>
      <c r="P17">
        <v>0.5</v>
      </c>
      <c r="Q17">
        <v>98</v>
      </c>
      <c r="R17">
        <v>0</v>
      </c>
      <c r="S17">
        <v>0</v>
      </c>
      <c r="T17">
        <v>0</v>
      </c>
      <c r="U17">
        <v>0</v>
      </c>
      <c r="V17">
        <v>0</v>
      </c>
      <c r="W17">
        <v>98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148</v>
      </c>
    </row>
    <row r="18" spans="1:30" x14ac:dyDescent="0.3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385</v>
      </c>
      <c r="I18">
        <v>0</v>
      </c>
      <c r="J18">
        <v>282</v>
      </c>
      <c r="K18">
        <v>98.581560283687907</v>
      </c>
      <c r="L18">
        <v>98.581560283687907</v>
      </c>
      <c r="M18">
        <v>4</v>
      </c>
      <c r="N18">
        <v>0</v>
      </c>
      <c r="O18">
        <v>0</v>
      </c>
      <c r="P18">
        <v>0.5</v>
      </c>
      <c r="Q18">
        <v>17</v>
      </c>
      <c r="R18">
        <v>0</v>
      </c>
      <c r="S18">
        <v>0</v>
      </c>
      <c r="T18">
        <v>0</v>
      </c>
      <c r="U18">
        <v>0</v>
      </c>
      <c r="V18">
        <v>0</v>
      </c>
      <c r="W18">
        <v>17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</row>
    <row r="19" spans="1:30" x14ac:dyDescent="0.3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0.99778900821225502</v>
      </c>
      <c r="H19" t="s">
        <v>326</v>
      </c>
      <c r="I19">
        <v>0</v>
      </c>
      <c r="J19">
        <v>282</v>
      </c>
      <c r="K19">
        <v>98.226950354609897</v>
      </c>
      <c r="L19">
        <v>98.226950354609897</v>
      </c>
      <c r="M19">
        <v>5</v>
      </c>
      <c r="N19">
        <v>0</v>
      </c>
      <c r="O19">
        <v>0</v>
      </c>
      <c r="P19">
        <v>0.5</v>
      </c>
      <c r="Q19">
        <v>9</v>
      </c>
      <c r="R19">
        <v>0</v>
      </c>
      <c r="S19">
        <v>0</v>
      </c>
      <c r="T19">
        <v>0</v>
      </c>
      <c r="U19">
        <v>0</v>
      </c>
      <c r="V19">
        <v>0</v>
      </c>
      <c r="W19">
        <v>9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</v>
      </c>
    </row>
    <row r="20" spans="1:30" x14ac:dyDescent="0.3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386</v>
      </c>
      <c r="I20">
        <v>0</v>
      </c>
      <c r="J20">
        <v>282</v>
      </c>
      <c r="K20">
        <v>92.907801418439703</v>
      </c>
      <c r="L20">
        <v>92.907801418439703</v>
      </c>
      <c r="M20">
        <v>20</v>
      </c>
      <c r="N20">
        <v>0</v>
      </c>
      <c r="O20">
        <v>0</v>
      </c>
      <c r="P20">
        <v>0.5</v>
      </c>
      <c r="Q20">
        <v>28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22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22</v>
      </c>
    </row>
    <row r="21" spans="1:30" x14ac:dyDescent="0.3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0.961655508216676</v>
      </c>
      <c r="H21" t="s">
        <v>387</v>
      </c>
      <c r="I21">
        <v>0</v>
      </c>
      <c r="J21">
        <v>279</v>
      </c>
      <c r="K21">
        <v>57.706093189964101</v>
      </c>
      <c r="L21">
        <v>57.706093189964101</v>
      </c>
      <c r="M21">
        <v>118</v>
      </c>
      <c r="N21">
        <v>0</v>
      </c>
      <c r="O21">
        <v>0</v>
      </c>
      <c r="P21">
        <v>0.5</v>
      </c>
      <c r="Q21">
        <v>86</v>
      </c>
      <c r="R21">
        <v>0</v>
      </c>
      <c r="S21">
        <v>0</v>
      </c>
      <c r="T21">
        <v>0</v>
      </c>
      <c r="U21">
        <v>0</v>
      </c>
      <c r="V21">
        <v>0</v>
      </c>
      <c r="W21">
        <v>86</v>
      </c>
      <c r="X21">
        <v>126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126</v>
      </c>
    </row>
    <row r="22" spans="1:30" x14ac:dyDescent="0.3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0.98660986001217199</v>
      </c>
      <c r="H22" t="s">
        <v>388</v>
      </c>
      <c r="I22">
        <v>0</v>
      </c>
      <c r="J22">
        <v>279</v>
      </c>
      <c r="K22">
        <v>96.057347670250806</v>
      </c>
      <c r="L22">
        <v>96.057347670250806</v>
      </c>
      <c r="M22">
        <v>11</v>
      </c>
      <c r="N22">
        <v>0</v>
      </c>
      <c r="O22">
        <v>0</v>
      </c>
      <c r="P22">
        <v>0.5</v>
      </c>
      <c r="Q22">
        <v>31</v>
      </c>
      <c r="R22">
        <v>0</v>
      </c>
      <c r="S22">
        <v>0</v>
      </c>
      <c r="T22">
        <v>0</v>
      </c>
      <c r="U22">
        <v>0</v>
      </c>
      <c r="V22">
        <v>0</v>
      </c>
      <c r="W22">
        <v>31</v>
      </c>
      <c r="X22">
        <v>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44</v>
      </c>
    </row>
    <row r="23" spans="1:30" x14ac:dyDescent="0.3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0.98295800365185604</v>
      </c>
      <c r="H23" t="s">
        <v>389</v>
      </c>
      <c r="I23">
        <v>0</v>
      </c>
      <c r="J23">
        <v>279</v>
      </c>
      <c r="K23">
        <v>95.6989247311828</v>
      </c>
      <c r="L23">
        <v>95.6989247311828</v>
      </c>
      <c r="M23">
        <v>12</v>
      </c>
      <c r="N23">
        <v>0</v>
      </c>
      <c r="O23">
        <v>0</v>
      </c>
      <c r="P23">
        <v>0.5</v>
      </c>
      <c r="Q23">
        <v>47</v>
      </c>
      <c r="R23">
        <v>0</v>
      </c>
      <c r="S23">
        <v>0</v>
      </c>
      <c r="T23">
        <v>0</v>
      </c>
      <c r="U23">
        <v>0</v>
      </c>
      <c r="V23">
        <v>0</v>
      </c>
      <c r="W23">
        <v>47</v>
      </c>
      <c r="X23">
        <v>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56</v>
      </c>
    </row>
    <row r="24" spans="1:30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3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0.98813146682897102</v>
      </c>
      <c r="H25" t="s">
        <v>390</v>
      </c>
      <c r="I25">
        <v>0</v>
      </c>
      <c r="J25">
        <v>279</v>
      </c>
      <c r="K25">
        <v>86.021505376343995</v>
      </c>
      <c r="L25">
        <v>86.021505376343995</v>
      </c>
      <c r="M25">
        <v>39</v>
      </c>
      <c r="N25">
        <v>0</v>
      </c>
      <c r="O25">
        <v>0</v>
      </c>
      <c r="P25">
        <v>0.5</v>
      </c>
      <c r="Q25">
        <v>24</v>
      </c>
      <c r="R25">
        <v>0</v>
      </c>
      <c r="S25">
        <v>0</v>
      </c>
      <c r="T25">
        <v>0</v>
      </c>
      <c r="U25">
        <v>0</v>
      </c>
      <c r="V25">
        <v>0</v>
      </c>
      <c r="W25">
        <v>24</v>
      </c>
      <c r="X25">
        <v>39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</row>
    <row r="26" spans="1:30" x14ac:dyDescent="0.3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0.99511072763876895</v>
      </c>
      <c r="H26" t="s">
        <v>391</v>
      </c>
      <c r="I26">
        <v>0.72131147540983598</v>
      </c>
      <c r="J26">
        <v>309</v>
      </c>
      <c r="K26">
        <v>95.145631067961105</v>
      </c>
      <c r="L26">
        <v>96.396979503775597</v>
      </c>
      <c r="M26">
        <v>35</v>
      </c>
      <c r="N26">
        <v>62.857142857142797</v>
      </c>
      <c r="O26">
        <v>73.904761904761898</v>
      </c>
      <c r="P26">
        <v>0.6</v>
      </c>
      <c r="Q26">
        <v>17</v>
      </c>
      <c r="R26">
        <v>0.94117647058823495</v>
      </c>
      <c r="S26">
        <v>0.94117647058823495</v>
      </c>
      <c r="T26">
        <v>0.94117647058823495</v>
      </c>
      <c r="U26">
        <v>16</v>
      </c>
      <c r="V26">
        <v>1</v>
      </c>
      <c r="W26">
        <v>1</v>
      </c>
      <c r="X26">
        <v>29</v>
      </c>
      <c r="Y26">
        <v>0.73333333333333295</v>
      </c>
      <c r="Z26">
        <v>0.70967741935483797</v>
      </c>
      <c r="AA26">
        <v>0.75862068965517204</v>
      </c>
      <c r="AB26">
        <v>22</v>
      </c>
      <c r="AC26">
        <v>9</v>
      </c>
      <c r="AD26">
        <v>7</v>
      </c>
    </row>
    <row r="27" spans="1:30" x14ac:dyDescent="0.3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0.97440322116767297</v>
      </c>
      <c r="H27" t="s">
        <v>392</v>
      </c>
      <c r="I27">
        <v>0.69624573378839505</v>
      </c>
      <c r="J27">
        <v>337</v>
      </c>
      <c r="K27">
        <v>76.261127596439096</v>
      </c>
      <c r="L27">
        <v>80.358502361469704</v>
      </c>
      <c r="M27">
        <v>161</v>
      </c>
      <c r="N27">
        <v>63.354037267080699</v>
      </c>
      <c r="O27">
        <v>71.930529787672597</v>
      </c>
      <c r="P27">
        <v>0.3</v>
      </c>
      <c r="Q27">
        <v>66</v>
      </c>
      <c r="R27">
        <v>0.65806451612903205</v>
      </c>
      <c r="S27">
        <v>0.57303370786516805</v>
      </c>
      <c r="T27">
        <v>0.77272727272727204</v>
      </c>
      <c r="U27">
        <v>51</v>
      </c>
      <c r="V27">
        <v>38</v>
      </c>
      <c r="W27">
        <v>15</v>
      </c>
      <c r="X27">
        <v>136</v>
      </c>
      <c r="Y27">
        <v>0.70033670033670004</v>
      </c>
      <c r="Z27">
        <v>0.64596273291925399</v>
      </c>
      <c r="AA27">
        <v>0.76470588235294101</v>
      </c>
      <c r="AB27">
        <v>104</v>
      </c>
      <c r="AC27">
        <v>57</v>
      </c>
      <c r="AD27">
        <v>32</v>
      </c>
    </row>
    <row r="28" spans="1:30" x14ac:dyDescent="0.3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0.994823123382226</v>
      </c>
      <c r="H28" t="s">
        <v>393</v>
      </c>
      <c r="I28">
        <v>0.5</v>
      </c>
      <c r="J28">
        <v>304</v>
      </c>
      <c r="K28">
        <v>95.065789473684205</v>
      </c>
      <c r="L28">
        <v>95.328947368420998</v>
      </c>
      <c r="M28">
        <v>23</v>
      </c>
      <c r="N28">
        <v>39.130434782608603</v>
      </c>
      <c r="O28">
        <v>42.6086956521739</v>
      </c>
      <c r="P28">
        <v>0.5</v>
      </c>
      <c r="Q28">
        <v>10</v>
      </c>
      <c r="R28">
        <v>0.28571428571428498</v>
      </c>
      <c r="S28">
        <v>0.5</v>
      </c>
      <c r="T28">
        <v>0.2</v>
      </c>
      <c r="U28">
        <v>2</v>
      </c>
      <c r="V28">
        <v>2</v>
      </c>
      <c r="W28">
        <v>8</v>
      </c>
      <c r="X28">
        <v>25</v>
      </c>
      <c r="Y28">
        <v>0.5</v>
      </c>
      <c r="Z28">
        <v>0.81818181818181801</v>
      </c>
      <c r="AA28">
        <v>0.36</v>
      </c>
      <c r="AB28">
        <v>9</v>
      </c>
      <c r="AC28">
        <v>2</v>
      </c>
      <c r="AD28">
        <v>16</v>
      </c>
    </row>
    <row r="29" spans="1:30" x14ac:dyDescent="0.3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99.6699669966996</v>
      </c>
      <c r="L29">
        <v>99.6699669966996</v>
      </c>
      <c r="M29">
        <v>1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3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0.99079666379062403</v>
      </c>
      <c r="H30" t="s">
        <v>394</v>
      </c>
      <c r="I30">
        <v>0.6</v>
      </c>
      <c r="J30">
        <v>305</v>
      </c>
      <c r="K30">
        <v>90.163934426229503</v>
      </c>
      <c r="L30">
        <v>90.775956284152898</v>
      </c>
      <c r="M30">
        <v>44</v>
      </c>
      <c r="N30">
        <v>54.545454545454497</v>
      </c>
      <c r="O30">
        <v>58.787878787878697</v>
      </c>
      <c r="P30">
        <v>0.1</v>
      </c>
      <c r="Q30">
        <v>15</v>
      </c>
      <c r="R30">
        <v>0.83870967741935398</v>
      </c>
      <c r="S30">
        <v>0.8125</v>
      </c>
      <c r="T30">
        <v>0.86666666666666603</v>
      </c>
      <c r="U30">
        <v>13</v>
      </c>
      <c r="V30">
        <v>3</v>
      </c>
      <c r="W30">
        <v>2</v>
      </c>
      <c r="X30">
        <v>43</v>
      </c>
      <c r="Y30">
        <v>0.659574468085106</v>
      </c>
      <c r="Z30">
        <v>0.60784313725490102</v>
      </c>
      <c r="AA30">
        <v>0.72093023255813904</v>
      </c>
      <c r="AB30">
        <v>31</v>
      </c>
      <c r="AC30">
        <v>20</v>
      </c>
      <c r="AD30">
        <v>12</v>
      </c>
    </row>
    <row r="31" spans="1:30" x14ac:dyDescent="0.3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0.98734541271210796</v>
      </c>
      <c r="H31" t="s">
        <v>395</v>
      </c>
      <c r="I31">
        <v>0.66153846153846096</v>
      </c>
      <c r="J31">
        <v>316</v>
      </c>
      <c r="K31">
        <v>86.708860759493604</v>
      </c>
      <c r="L31">
        <v>87.236286919831201</v>
      </c>
      <c r="M31">
        <v>65</v>
      </c>
      <c r="N31">
        <v>66.153846153846104</v>
      </c>
      <c r="O31">
        <v>68.717948717948701</v>
      </c>
      <c r="P31">
        <v>0.5</v>
      </c>
      <c r="Q31">
        <v>36</v>
      </c>
      <c r="R31">
        <v>0.65753424657534199</v>
      </c>
      <c r="S31">
        <v>0.64864864864864802</v>
      </c>
      <c r="T31">
        <v>0.66666666666666596</v>
      </c>
      <c r="U31">
        <v>24</v>
      </c>
      <c r="V31">
        <v>13</v>
      </c>
      <c r="W31">
        <v>12</v>
      </c>
      <c r="X31">
        <v>57</v>
      </c>
      <c r="Y31">
        <v>0.66153846153846096</v>
      </c>
      <c r="Z31">
        <v>0.58904109589041098</v>
      </c>
      <c r="AA31">
        <v>0.75438596491228005</v>
      </c>
      <c r="AB31">
        <v>43</v>
      </c>
      <c r="AC31">
        <v>30</v>
      </c>
      <c r="AD31">
        <v>14</v>
      </c>
    </row>
    <row r="32" spans="1:30" x14ac:dyDescent="0.3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0.97999344047228598</v>
      </c>
      <c r="H32" t="s">
        <v>396</v>
      </c>
      <c r="I32">
        <v>0</v>
      </c>
      <c r="J32">
        <v>306</v>
      </c>
      <c r="K32">
        <v>99.346405228758101</v>
      </c>
      <c r="L32">
        <v>99.346405228758101</v>
      </c>
      <c r="M32">
        <v>2</v>
      </c>
      <c r="N32">
        <v>0</v>
      </c>
      <c r="O32">
        <v>0</v>
      </c>
      <c r="P32">
        <v>0.5</v>
      </c>
      <c r="Q32">
        <v>40</v>
      </c>
      <c r="R32">
        <v>0</v>
      </c>
      <c r="S32">
        <v>0</v>
      </c>
      <c r="T32">
        <v>0</v>
      </c>
      <c r="U32">
        <v>0</v>
      </c>
      <c r="V32">
        <v>0</v>
      </c>
      <c r="W32">
        <v>40</v>
      </c>
      <c r="X32">
        <v>61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61</v>
      </c>
    </row>
    <row r="33" spans="1:30" x14ac:dyDescent="0.3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0.955067235159068</v>
      </c>
      <c r="H33" t="s">
        <v>397</v>
      </c>
      <c r="I33">
        <v>0</v>
      </c>
      <c r="J33">
        <v>306</v>
      </c>
      <c r="K33">
        <v>59.150326797385603</v>
      </c>
      <c r="L33">
        <v>59.150326797385603</v>
      </c>
      <c r="M33">
        <v>125</v>
      </c>
      <c r="N33">
        <v>0</v>
      </c>
      <c r="O33">
        <v>0</v>
      </c>
      <c r="P33">
        <v>0.5</v>
      </c>
      <c r="Q33">
        <v>94</v>
      </c>
      <c r="R33">
        <v>0</v>
      </c>
      <c r="S33">
        <v>0</v>
      </c>
      <c r="T33">
        <v>0</v>
      </c>
      <c r="U33">
        <v>0</v>
      </c>
      <c r="V33">
        <v>0</v>
      </c>
      <c r="W33">
        <v>94</v>
      </c>
      <c r="X33">
        <v>137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137</v>
      </c>
    </row>
    <row r="34" spans="1:30" x14ac:dyDescent="0.3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0.96884224335847802</v>
      </c>
      <c r="H34" t="s">
        <v>398</v>
      </c>
      <c r="I34">
        <v>0</v>
      </c>
      <c r="J34">
        <v>306</v>
      </c>
      <c r="K34">
        <v>69.281045751633897</v>
      </c>
      <c r="L34">
        <v>69.281045751633897</v>
      </c>
      <c r="M34">
        <v>94</v>
      </c>
      <c r="N34">
        <v>0</v>
      </c>
      <c r="O34">
        <v>0</v>
      </c>
      <c r="P34">
        <v>0.5</v>
      </c>
      <c r="Q34">
        <v>65</v>
      </c>
      <c r="R34">
        <v>0</v>
      </c>
      <c r="S34">
        <v>0</v>
      </c>
      <c r="T34">
        <v>0</v>
      </c>
      <c r="U34">
        <v>0</v>
      </c>
      <c r="V34">
        <v>0</v>
      </c>
      <c r="W34">
        <v>65</v>
      </c>
      <c r="X34">
        <v>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5" width="0" hidden="1" customWidth="1"/>
    <col min="26" max="26" width="9.109375" style="1"/>
    <col min="27" max="28" width="0" style="1" hidden="1" customWidth="1"/>
    <col min="29" max="31" width="0" hidden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3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3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3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3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3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3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3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3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3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3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3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3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3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3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3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3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3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3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3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3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3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3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3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3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3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3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3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3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3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3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3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3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4" x14ac:dyDescent="0.3"/>
  <cols>
    <col min="1" max="1" width="13.44140625" bestFit="1" customWidth="1"/>
    <col min="2" max="2" width="12.5546875" bestFit="1" customWidth="1"/>
    <col min="3" max="24" width="0" hidden="1" customWidth="1"/>
    <col min="25" max="25" width="9.109375" style="1"/>
    <col min="26" max="27" width="0" style="1" hidden="1" customWidth="1"/>
    <col min="28" max="30" width="0" hidden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3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3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3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3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3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3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3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3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3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3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3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3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3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3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3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3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3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3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3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3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3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3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3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3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3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3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3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3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3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3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3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3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3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comparison</vt:lpstr>
      <vt:lpstr>tested_positive</vt:lpstr>
      <vt:lpstr>tested_negative</vt:lpstr>
      <vt:lpstr>can_not_test</vt:lpstr>
      <vt:lpstr>death</vt:lpstr>
      <vt:lpstr>cure</vt:lpstr>
      <vt:lpstr>comparison-detailed</vt:lpstr>
      <vt:lpstr>bert</vt:lpstr>
      <vt:lpstr>biobert</vt:lpstr>
      <vt:lpstr>covid-twitter-bert</vt:lpstr>
      <vt:lpstr>pos_pooled</vt:lpstr>
      <vt:lpstr>Sheet2</vt:lpstr>
      <vt:lpstr>electra</vt:lpstr>
      <vt:lpstr>electra-large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2020-09-06T16:42:33Z</dcterms:modified>
</cp:coreProperties>
</file>