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ville-Home\Desktop\Kings Court\Google Drive Files\"/>
    </mc:Choice>
  </mc:AlternateContent>
  <bookViews>
    <workbookView xWindow="0" yWindow="0" windowWidth="28800" windowHeight="10410" activeTab="1"/>
  </bookViews>
  <sheets>
    <sheet name="Overview" sheetId="1" r:id="rId1"/>
    <sheet name="Events" sheetId="2" r:id="rId2"/>
    <sheet name="Characters" sheetId="3" r:id="rId3"/>
    <sheet name="Secrets" sheetId="4" r:id="rId4"/>
    <sheet name="Data" sheetId="5" r:id="rId5"/>
    <sheet name="Stats" sheetId="6" r:id="rId6"/>
    <sheet name="Events Export" sheetId="7" r:id="rId7"/>
  </sheets>
  <definedNames>
    <definedName name="_xlnm._FilterDatabase" localSheetId="1" hidden="1">Events!$A$1:$T$278</definedName>
    <definedName name="RANGE_Category">Data!$A$2:$A$6</definedName>
    <definedName name="RANGE_Cup">Data!$C$2:$C$6</definedName>
    <definedName name="RANGE_Direction">Data!$Q$2:$Q$4</definedName>
    <definedName name="RANGE_Transfer">Data!$I$2:$I$5</definedName>
  </definedNames>
  <calcPr calcId="162913"/>
</workbook>
</file>

<file path=xl/calcChain.xml><?xml version="1.0" encoding="utf-8"?>
<calcChain xmlns="http://schemas.openxmlformats.org/spreadsheetml/2006/main">
  <c r="AC6" i="7" l="1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5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A4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3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2" i="7"/>
  <c r="L7" i="6"/>
  <c r="K7" i="6"/>
  <c r="J7" i="6"/>
  <c r="I7" i="6"/>
  <c r="E7" i="6"/>
  <c r="D7" i="6"/>
  <c r="C7" i="6"/>
  <c r="B7" i="6"/>
  <c r="L6" i="6"/>
  <c r="K6" i="6"/>
  <c r="J6" i="6"/>
  <c r="I6" i="6"/>
  <c r="E6" i="6"/>
  <c r="D6" i="6"/>
  <c r="C6" i="6"/>
  <c r="B6" i="6"/>
  <c r="L5" i="6"/>
  <c r="K5" i="6"/>
  <c r="J5" i="6"/>
  <c r="I5" i="6"/>
  <c r="L4" i="6"/>
  <c r="K4" i="6"/>
  <c r="J4" i="6"/>
  <c r="I4" i="6"/>
  <c r="L3" i="6"/>
  <c r="K3" i="6"/>
  <c r="J3" i="6"/>
  <c r="I3" i="6"/>
  <c r="O30" i="5"/>
  <c r="O29" i="5"/>
  <c r="O28" i="5"/>
  <c r="O27" i="5"/>
  <c r="O26" i="5"/>
  <c r="O25" i="5"/>
  <c r="O24" i="5"/>
  <c r="O23" i="5"/>
  <c r="O22" i="5"/>
  <c r="O21" i="5"/>
  <c r="O20" i="5"/>
  <c r="O19" i="5"/>
  <c r="K18" i="5"/>
  <c r="O18" i="5" s="1"/>
  <c r="J18" i="5"/>
  <c r="J17" i="5"/>
  <c r="O17" i="5" s="1"/>
  <c r="G17" i="5"/>
  <c r="K16" i="5"/>
  <c r="J16" i="5"/>
  <c r="O16" i="5" s="1"/>
  <c r="G16" i="5"/>
  <c r="O15" i="5"/>
  <c r="J15" i="5"/>
  <c r="G15" i="5"/>
  <c r="O14" i="5"/>
  <c r="K14" i="5"/>
  <c r="J14" i="5"/>
  <c r="G14" i="5"/>
  <c r="O13" i="5"/>
  <c r="K13" i="5"/>
  <c r="J13" i="5"/>
  <c r="G13" i="5"/>
  <c r="O12" i="5"/>
  <c r="K12" i="5"/>
  <c r="J12" i="5"/>
  <c r="G12" i="5"/>
  <c r="O11" i="5"/>
  <c r="K11" i="5"/>
  <c r="J11" i="5"/>
  <c r="F11" i="5"/>
  <c r="G11" i="5" s="1"/>
  <c r="K10" i="5"/>
  <c r="J10" i="5"/>
  <c r="G10" i="5"/>
  <c r="F10" i="5"/>
  <c r="K9" i="5"/>
  <c r="J9" i="5"/>
  <c r="O9" i="5" s="1"/>
  <c r="G9" i="5"/>
  <c r="F9" i="5"/>
  <c r="N8" i="5"/>
  <c r="K8" i="5"/>
  <c r="J8" i="5"/>
  <c r="F8" i="5"/>
  <c r="G8" i="5" s="1"/>
  <c r="K7" i="5"/>
  <c r="N7" i="5" s="1"/>
  <c r="J7" i="5"/>
  <c r="O7" i="5" s="1"/>
  <c r="G7" i="5"/>
  <c r="F7" i="5"/>
  <c r="K6" i="5"/>
  <c r="N6" i="5" s="1"/>
  <c r="J6" i="5"/>
  <c r="F6" i="5"/>
  <c r="G6" i="5" s="1"/>
  <c r="K5" i="5"/>
  <c r="J5" i="5"/>
  <c r="G5" i="5"/>
  <c r="F5" i="5"/>
  <c r="K4" i="5"/>
  <c r="J4" i="5"/>
  <c r="N4" i="5" s="1"/>
  <c r="G4" i="5"/>
  <c r="F4" i="5"/>
  <c r="N3" i="5"/>
  <c r="K3" i="5"/>
  <c r="J3" i="5"/>
  <c r="F3" i="5"/>
  <c r="Q276" i="2"/>
  <c r="Q272" i="2"/>
  <c r="Q258" i="2"/>
  <c r="Q256" i="2"/>
  <c r="S250" i="2"/>
  <c r="S249" i="2"/>
  <c r="Q249" i="2"/>
  <c r="S248" i="2"/>
  <c r="S247" i="2"/>
  <c r="Q247" i="2"/>
  <c r="S246" i="2"/>
  <c r="Q246" i="2"/>
  <c r="S245" i="2"/>
  <c r="Q245" i="2"/>
  <c r="S244" i="2"/>
  <c r="Q244" i="2"/>
  <c r="S243" i="2"/>
  <c r="S242" i="2"/>
  <c r="Q242" i="2"/>
  <c r="S241" i="2"/>
  <c r="S240" i="2"/>
  <c r="S239" i="2"/>
  <c r="Q239" i="2"/>
  <c r="S238" i="2"/>
  <c r="S237" i="2"/>
  <c r="Q237" i="2"/>
  <c r="S236" i="2"/>
  <c r="S235" i="2"/>
  <c r="S234" i="2"/>
  <c r="S233" i="2"/>
  <c r="Q233" i="2"/>
  <c r="S232" i="2"/>
  <c r="S231" i="2"/>
  <c r="Q231" i="2"/>
  <c r="S230" i="2"/>
  <c r="Q230" i="2"/>
  <c r="S229" i="2"/>
  <c r="Q229" i="2"/>
  <c r="S228" i="2"/>
  <c r="Q228" i="2"/>
  <c r="S227" i="2"/>
  <c r="S226" i="2"/>
  <c r="Q226" i="2"/>
  <c r="S225" i="2"/>
  <c r="S224" i="2"/>
  <c r="S222" i="2"/>
  <c r="Q222" i="2"/>
  <c r="S221" i="2"/>
  <c r="S220" i="2"/>
  <c r="Q220" i="2"/>
  <c r="S219" i="2"/>
  <c r="S218" i="2"/>
  <c r="S217" i="2"/>
  <c r="S216" i="2"/>
  <c r="Q216" i="2"/>
  <c r="S215" i="2"/>
  <c r="S214" i="2"/>
  <c r="Q214" i="2"/>
  <c r="S213" i="2"/>
  <c r="Q213" i="2"/>
  <c r="S212" i="2"/>
  <c r="Q212" i="2"/>
  <c r="S211" i="2"/>
  <c r="Q211" i="2"/>
  <c r="S210" i="2"/>
  <c r="S209" i="2"/>
  <c r="Q209" i="2"/>
  <c r="S208" i="2"/>
  <c r="S207" i="2"/>
  <c r="S206" i="2"/>
  <c r="Q206" i="2"/>
  <c r="S205" i="2"/>
  <c r="S204" i="2"/>
  <c r="Q204" i="2"/>
  <c r="S203" i="2"/>
  <c r="S202" i="2"/>
  <c r="S201" i="2"/>
  <c r="S200" i="2"/>
  <c r="Q200" i="2"/>
  <c r="S199" i="2"/>
  <c r="S198" i="2"/>
  <c r="Q198" i="2"/>
  <c r="S197" i="2"/>
  <c r="Q197" i="2"/>
  <c r="S196" i="2"/>
  <c r="Q196" i="2"/>
  <c r="Q187" i="2"/>
  <c r="Q186" i="2"/>
  <c r="Q184" i="2"/>
  <c r="Q183" i="2"/>
  <c r="Q179" i="2"/>
  <c r="Q176" i="2"/>
  <c r="Q172" i="2"/>
  <c r="Q168" i="2"/>
  <c r="S167" i="2"/>
  <c r="S166" i="2"/>
  <c r="Q166" i="2"/>
  <c r="S165" i="2"/>
  <c r="S164" i="2"/>
  <c r="S163" i="2"/>
  <c r="Q163" i="2"/>
  <c r="S162" i="2"/>
  <c r="S161" i="2"/>
  <c r="Q161" i="2"/>
  <c r="S160" i="2"/>
  <c r="S159" i="2"/>
  <c r="S158" i="2"/>
  <c r="S157" i="2"/>
  <c r="Q157" i="2"/>
  <c r="S156" i="2"/>
  <c r="S155" i="2"/>
  <c r="S154" i="2"/>
  <c r="S153" i="2"/>
  <c r="Q153" i="2"/>
  <c r="S152" i="2"/>
  <c r="Q152" i="2"/>
  <c r="S151" i="2"/>
  <c r="S150" i="2"/>
  <c r="S149" i="2"/>
  <c r="Q149" i="2"/>
  <c r="S148" i="2"/>
  <c r="S147" i="2"/>
  <c r="S146" i="2"/>
  <c r="S145" i="2"/>
  <c r="S144" i="2"/>
  <c r="Q144" i="2"/>
  <c r="S143" i="2"/>
  <c r="S142" i="2"/>
  <c r="Q142" i="2"/>
  <c r="S141" i="2"/>
  <c r="Q139" i="2"/>
  <c r="Q138" i="2"/>
  <c r="Q135" i="2"/>
  <c r="Q132" i="2"/>
  <c r="Q129" i="2"/>
  <c r="Q123" i="2"/>
  <c r="Q117" i="2"/>
  <c r="Q115" i="2"/>
  <c r="Q113" i="2"/>
  <c r="S112" i="2"/>
  <c r="Q112" i="2"/>
  <c r="S111" i="2"/>
  <c r="Q111" i="2"/>
  <c r="S110" i="2"/>
  <c r="S109" i="2"/>
  <c r="S108" i="2"/>
  <c r="Q108" i="2"/>
  <c r="S107" i="2"/>
  <c r="S106" i="2"/>
  <c r="S105" i="2"/>
  <c r="Q105" i="2"/>
  <c r="S104" i="2"/>
  <c r="Q104" i="2"/>
  <c r="S103" i="2"/>
  <c r="Q103" i="2"/>
  <c r="S102" i="2"/>
  <c r="S101" i="2"/>
  <c r="S100" i="2"/>
  <c r="Q100" i="2"/>
  <c r="S99" i="2"/>
  <c r="S98" i="2"/>
  <c r="S97" i="2"/>
  <c r="Q97" i="2"/>
  <c r="S96" i="2"/>
  <c r="Q96" i="2"/>
  <c r="S95" i="2"/>
  <c r="Q95" i="2"/>
  <c r="S94" i="2"/>
  <c r="S93" i="2"/>
  <c r="S92" i="2"/>
  <c r="Q92" i="2"/>
  <c r="S91" i="2"/>
  <c r="S90" i="2"/>
  <c r="S89" i="2"/>
  <c r="Q89" i="2"/>
  <c r="S88" i="2"/>
  <c r="Q88" i="2"/>
  <c r="S87" i="2"/>
  <c r="Q87" i="2"/>
  <c r="S86" i="2"/>
  <c r="Q80" i="2"/>
  <c r="Q72" i="2"/>
  <c r="Q69" i="2"/>
  <c r="Q68" i="2"/>
  <c r="Q67" i="2"/>
  <c r="Q66" i="2"/>
  <c r="Q65" i="2"/>
  <c r="Q64" i="2"/>
  <c r="Q63" i="2"/>
  <c r="Q62" i="2"/>
  <c r="Q61" i="2"/>
  <c r="Q60" i="2"/>
  <c r="Q59" i="2"/>
  <c r="Q58" i="2"/>
  <c r="S57" i="2"/>
  <c r="R57" i="2"/>
  <c r="Q57" i="2"/>
  <c r="S56" i="2"/>
  <c r="R56" i="2"/>
  <c r="P56" i="2"/>
  <c r="S55" i="2"/>
  <c r="P55" i="2"/>
  <c r="S54" i="2"/>
  <c r="R54" i="2"/>
  <c r="Q54" i="2"/>
  <c r="P54" i="2"/>
  <c r="N54" i="2" s="1"/>
  <c r="S53" i="2"/>
  <c r="R53" i="2"/>
  <c r="Q53" i="2"/>
  <c r="S52" i="2"/>
  <c r="R52" i="2"/>
  <c r="S51" i="2"/>
  <c r="Q51" i="2"/>
  <c r="P51" i="2"/>
  <c r="S50" i="2"/>
  <c r="Q50" i="2"/>
  <c r="P50" i="2"/>
  <c r="S49" i="2"/>
  <c r="R49" i="2"/>
  <c r="Q49" i="2"/>
  <c r="S48" i="2"/>
  <c r="R48" i="2"/>
  <c r="P48" i="2"/>
  <c r="S47" i="2"/>
  <c r="P47" i="2"/>
  <c r="S46" i="2"/>
  <c r="R46" i="2"/>
  <c r="Q46" i="2"/>
  <c r="P46" i="2"/>
  <c r="S45" i="2"/>
  <c r="R45" i="2"/>
  <c r="Q45" i="2"/>
  <c r="S44" i="2"/>
  <c r="R44" i="2"/>
  <c r="S43" i="2"/>
  <c r="Q43" i="2"/>
  <c r="P43" i="2"/>
  <c r="S42" i="2"/>
  <c r="Q42" i="2"/>
  <c r="P42" i="2"/>
  <c r="S41" i="2"/>
  <c r="R41" i="2"/>
  <c r="Q41" i="2"/>
  <c r="S40" i="2"/>
  <c r="R40" i="2"/>
  <c r="P40" i="2"/>
  <c r="S39" i="2"/>
  <c r="P39" i="2"/>
  <c r="S38" i="2"/>
  <c r="R38" i="2"/>
  <c r="Q38" i="2"/>
  <c r="P38" i="2"/>
  <c r="N38" i="2" s="1"/>
  <c r="S37" i="2"/>
  <c r="R37" i="2"/>
  <c r="Q37" i="2"/>
  <c r="S36" i="2"/>
  <c r="R36" i="2"/>
  <c r="S35" i="2"/>
  <c r="Q35" i="2"/>
  <c r="P35" i="2"/>
  <c r="S34" i="2"/>
  <c r="Q34" i="2"/>
  <c r="P34" i="2"/>
  <c r="S33" i="2"/>
  <c r="R33" i="2"/>
  <c r="Q33" i="2"/>
  <c r="S32" i="2"/>
  <c r="R32" i="2"/>
  <c r="P32" i="2"/>
  <c r="S31" i="2"/>
  <c r="R31" i="2"/>
  <c r="P31" i="2"/>
  <c r="S29" i="2"/>
  <c r="Q29" i="2"/>
  <c r="P29" i="2"/>
  <c r="S28" i="2"/>
  <c r="Q28" i="2"/>
  <c r="S27" i="2"/>
  <c r="Q27" i="2"/>
  <c r="P27" i="2"/>
  <c r="S26" i="2"/>
  <c r="Q26" i="2"/>
  <c r="P26" i="2"/>
  <c r="S25" i="2"/>
  <c r="Q25" i="2"/>
  <c r="P25" i="2"/>
  <c r="S24" i="2"/>
  <c r="Q24" i="2"/>
  <c r="P24" i="2"/>
  <c r="S23" i="2"/>
  <c r="P23" i="2"/>
  <c r="S22" i="2"/>
  <c r="Q22" i="2"/>
  <c r="P22" i="2"/>
  <c r="S21" i="2"/>
  <c r="Q21" i="2"/>
  <c r="P21" i="2"/>
  <c r="S20" i="2"/>
  <c r="Q20" i="2"/>
  <c r="S19" i="2"/>
  <c r="Q19" i="2"/>
  <c r="P19" i="2"/>
  <c r="S18" i="2"/>
  <c r="Q18" i="2"/>
  <c r="P18" i="2"/>
  <c r="S17" i="2"/>
  <c r="Q17" i="2"/>
  <c r="P17" i="2"/>
  <c r="S16" i="2"/>
  <c r="Q16" i="2"/>
  <c r="P16" i="2"/>
  <c r="S15" i="2"/>
  <c r="P15" i="2"/>
  <c r="S14" i="2"/>
  <c r="Q14" i="2"/>
  <c r="P14" i="2"/>
  <c r="S13" i="2"/>
  <c r="Q13" i="2"/>
  <c r="P13" i="2"/>
  <c r="S12" i="2"/>
  <c r="Q12" i="2"/>
  <c r="P12" i="2"/>
  <c r="S11" i="2"/>
  <c r="Q11" i="2"/>
  <c r="P11" i="2"/>
  <c r="S10" i="2"/>
  <c r="Q10" i="2"/>
  <c r="P10" i="2"/>
  <c r="S9" i="2"/>
  <c r="Q9" i="2"/>
  <c r="P9" i="2"/>
  <c r="S8" i="2"/>
  <c r="Q8" i="2"/>
  <c r="P8" i="2"/>
  <c r="S7" i="2"/>
  <c r="Q7" i="2"/>
  <c r="P7" i="2"/>
  <c r="S6" i="2"/>
  <c r="Q6" i="2"/>
  <c r="P6" i="2"/>
  <c r="S5" i="2"/>
  <c r="Q5" i="2"/>
  <c r="P5" i="2"/>
  <c r="S4" i="2"/>
  <c r="Q4" i="2"/>
  <c r="P4" i="2"/>
  <c r="S3" i="2"/>
  <c r="Q3" i="2"/>
  <c r="P3" i="2"/>
  <c r="N46" i="2" l="1"/>
  <c r="R268" i="2"/>
  <c r="Q277" i="2"/>
  <c r="Q275" i="2"/>
  <c r="Q273" i="2"/>
  <c r="Q271" i="2"/>
  <c r="Q269" i="2"/>
  <c r="Q267" i="2"/>
  <c r="Q265" i="2"/>
  <c r="Q263" i="2"/>
  <c r="Q261" i="2"/>
  <c r="Q259" i="2"/>
  <c r="Q257" i="2"/>
  <c r="Q255" i="2"/>
  <c r="Q253" i="2"/>
  <c r="Q251" i="2"/>
  <c r="Q243" i="2"/>
  <c r="Q235" i="2"/>
  <c r="Q227" i="2"/>
  <c r="Q218" i="2"/>
  <c r="Q210" i="2"/>
  <c r="Q202" i="2"/>
  <c r="Q162" i="2"/>
  <c r="Q154" i="2"/>
  <c r="Q146" i="2"/>
  <c r="Q248" i="2"/>
  <c r="Q240" i="2"/>
  <c r="Q232" i="2"/>
  <c r="Q224" i="2"/>
  <c r="Q215" i="2"/>
  <c r="Q207" i="2"/>
  <c r="Q199" i="2"/>
  <c r="Q167" i="2"/>
  <c r="Q159" i="2"/>
  <c r="Q151" i="2"/>
  <c r="Q270" i="2"/>
  <c r="Q262" i="2"/>
  <c r="Q254" i="2"/>
  <c r="Q193" i="2"/>
  <c r="Q190" i="2"/>
  <c r="Q185" i="2"/>
  <c r="Q182" i="2"/>
  <c r="Q177" i="2"/>
  <c r="Q174" i="2"/>
  <c r="Q169" i="2"/>
  <c r="Q145" i="2"/>
  <c r="Q136" i="2"/>
  <c r="Q127" i="2"/>
  <c r="Q120" i="2"/>
  <c r="Q118" i="2"/>
  <c r="Q116" i="2"/>
  <c r="Q114" i="2"/>
  <c r="Q109" i="2"/>
  <c r="Q101" i="2"/>
  <c r="Q93" i="2"/>
  <c r="Q164" i="2"/>
  <c r="Q156" i="2"/>
  <c r="Q148" i="2"/>
  <c r="Q133" i="2"/>
  <c r="Q126" i="2"/>
  <c r="Q110" i="2"/>
  <c r="Q102" i="2"/>
  <c r="Q94" i="2"/>
  <c r="Q86" i="2"/>
  <c r="Q83" i="2"/>
  <c r="Q81" i="2"/>
  <c r="Q79" i="2"/>
  <c r="Q77" i="2"/>
  <c r="Q75" i="2"/>
  <c r="Q73" i="2"/>
  <c r="Q71" i="2"/>
  <c r="Q264" i="2"/>
  <c r="Q241" i="2"/>
  <c r="Q225" i="2"/>
  <c r="Q208" i="2"/>
  <c r="Q192" i="2"/>
  <c r="Q171" i="2"/>
  <c r="Q165" i="2"/>
  <c r="Q160" i="2"/>
  <c r="Q155" i="2"/>
  <c r="Q128" i="2"/>
  <c r="Q122" i="2"/>
  <c r="Q119" i="2"/>
  <c r="Q55" i="2"/>
  <c r="N55" i="2" s="1"/>
  <c r="Q47" i="2"/>
  <c r="Q39" i="2"/>
  <c r="N39" i="2" s="1"/>
  <c r="Q31" i="2"/>
  <c r="N31" i="2" s="1"/>
  <c r="G3" i="5"/>
  <c r="Q274" i="2"/>
  <c r="Q260" i="2"/>
  <c r="Q250" i="2"/>
  <c r="Q238" i="2"/>
  <c r="Q236" i="2"/>
  <c r="Q234" i="2"/>
  <c r="Q221" i="2"/>
  <c r="Q219" i="2"/>
  <c r="Q217" i="2"/>
  <c r="Q205" i="2"/>
  <c r="Q203" i="2"/>
  <c r="Q201" i="2"/>
  <c r="Q188" i="2"/>
  <c r="Q181" i="2"/>
  <c r="Q170" i="2"/>
  <c r="Q150" i="2"/>
  <c r="Q141" i="2"/>
  <c r="Q137" i="2"/>
  <c r="Q134" i="2"/>
  <c r="Q131" i="2"/>
  <c r="Q125" i="2"/>
  <c r="Q84" i="2"/>
  <c r="Q76" i="2"/>
  <c r="Q266" i="2"/>
  <c r="Q252" i="2"/>
  <c r="Q194" i="2"/>
  <c r="Q191" i="2"/>
  <c r="Q180" i="2"/>
  <c r="Q173" i="2"/>
  <c r="Q147" i="2"/>
  <c r="Q143" i="2"/>
  <c r="Q130" i="2"/>
  <c r="Q124" i="2"/>
  <c r="Q121" i="2"/>
  <c r="Q107" i="2"/>
  <c r="Q99" i="2"/>
  <c r="Q91" i="2"/>
  <c r="Q78" i="2"/>
  <c r="Q70" i="2"/>
  <c r="Q56" i="2"/>
  <c r="N56" i="2" s="1"/>
  <c r="Q48" i="2"/>
  <c r="N48" i="2" s="1"/>
  <c r="Q40" i="2"/>
  <c r="N40" i="2" s="1"/>
  <c r="Q32" i="2"/>
  <c r="N32" i="2" s="1"/>
  <c r="Q23" i="2"/>
  <c r="Q15" i="2"/>
  <c r="Q268" i="2"/>
  <c r="Q189" i="2"/>
  <c r="Q178" i="2"/>
  <c r="Q175" i="2"/>
  <c r="Q158" i="2"/>
  <c r="Q106" i="2"/>
  <c r="Q98" i="2"/>
  <c r="Q90" i="2"/>
  <c r="Q82" i="2"/>
  <c r="Q74" i="2"/>
  <c r="Q52" i="2"/>
  <c r="Q44" i="2"/>
  <c r="Q36" i="2"/>
  <c r="P265" i="2"/>
  <c r="P238" i="2"/>
  <c r="P232" i="2"/>
  <c r="P199" i="2"/>
  <c r="N199" i="2" s="1"/>
  <c r="P143" i="2"/>
  <c r="R126" i="2"/>
  <c r="R269" i="2"/>
  <c r="R253" i="2"/>
  <c r="P220" i="2"/>
  <c r="P191" i="2"/>
  <c r="P175" i="2"/>
  <c r="R249" i="2"/>
  <c r="R216" i="2"/>
  <c r="R129" i="2"/>
  <c r="R88" i="2"/>
  <c r="P70" i="2"/>
  <c r="P261" i="2"/>
  <c r="P184" i="2"/>
  <c r="P160" i="2"/>
  <c r="P124" i="2"/>
  <c r="R97" i="2"/>
  <c r="R236" i="2"/>
  <c r="P178" i="2"/>
  <c r="R84" i="2"/>
  <c r="R58" i="2"/>
  <c r="P52" i="2"/>
  <c r="N52" i="2" s="1"/>
  <c r="R50" i="2"/>
  <c r="N50" i="2" s="1"/>
  <c r="P44" i="2"/>
  <c r="N44" i="2" s="1"/>
  <c r="R42" i="2"/>
  <c r="N42" i="2" s="1"/>
  <c r="P36" i="2"/>
  <c r="N36" i="2" s="1"/>
  <c r="R34" i="2"/>
  <c r="N34" i="2" s="1"/>
  <c r="R256" i="2"/>
  <c r="P210" i="2"/>
  <c r="P155" i="2"/>
  <c r="R109" i="2"/>
  <c r="P270" i="2"/>
  <c r="P198" i="2"/>
  <c r="R139" i="2"/>
  <c r="P97" i="2"/>
  <c r="N97" i="2" s="1"/>
  <c r="P53" i="2"/>
  <c r="N53" i="2" s="1"/>
  <c r="R51" i="2"/>
  <c r="N51" i="2" s="1"/>
  <c r="P45" i="2"/>
  <c r="N45" i="2" s="1"/>
  <c r="R43" i="2"/>
  <c r="N43" i="2" s="1"/>
  <c r="P37" i="2"/>
  <c r="N37" i="2" s="1"/>
  <c r="R35" i="2"/>
  <c r="N35" i="2" s="1"/>
  <c r="P28" i="2"/>
  <c r="P20" i="2"/>
  <c r="P275" i="2"/>
  <c r="R264" i="2"/>
  <c r="P222" i="2"/>
  <c r="R215" i="2"/>
  <c r="P206" i="2"/>
  <c r="R199" i="2"/>
  <c r="P153" i="2"/>
  <c r="P132" i="2"/>
  <c r="P129" i="2"/>
  <c r="P123" i="2"/>
  <c r="P117" i="2"/>
  <c r="P104" i="2"/>
  <c r="P100" i="2"/>
  <c r="P96" i="2"/>
  <c r="P92" i="2"/>
  <c r="P88" i="2"/>
  <c r="P57" i="2"/>
  <c r="N57" i="2" s="1"/>
  <c r="R55" i="2"/>
  <c r="P49" i="2"/>
  <c r="N49" i="2" s="1"/>
  <c r="R47" i="2"/>
  <c r="P41" i="2"/>
  <c r="N41" i="2" s="1"/>
  <c r="R39" i="2"/>
  <c r="P33" i="2"/>
  <c r="N33" i="2" s="1"/>
  <c r="N5" i="5"/>
  <c r="P263" i="2" s="1"/>
  <c r="O5" i="5"/>
  <c r="P235" i="2"/>
  <c r="R242" i="2"/>
  <c r="P249" i="2"/>
  <c r="N249" i="2" s="1"/>
  <c r="R252" i="2"/>
  <c r="P260" i="2"/>
  <c r="O3" i="5"/>
  <c r="R26" i="2" s="1"/>
  <c r="N26" i="2" s="1"/>
  <c r="O10" i="5"/>
  <c r="O6" i="5"/>
  <c r="R160" i="2" s="1"/>
  <c r="N191" i="2" l="1"/>
  <c r="N232" i="2"/>
  <c r="N88" i="2"/>
  <c r="R148" i="2"/>
  <c r="P95" i="2"/>
  <c r="R133" i="2"/>
  <c r="R187" i="2"/>
  <c r="P259" i="2"/>
  <c r="N259" i="2" s="1"/>
  <c r="R103" i="2"/>
  <c r="R152" i="2"/>
  <c r="P208" i="2"/>
  <c r="R245" i="2"/>
  <c r="P79" i="2"/>
  <c r="R174" i="2"/>
  <c r="R234" i="2"/>
  <c r="P91" i="2"/>
  <c r="N91" i="2" s="1"/>
  <c r="R119" i="2"/>
  <c r="P158" i="2"/>
  <c r="R181" i="2"/>
  <c r="R258" i="2"/>
  <c r="P68" i="2"/>
  <c r="P84" i="2"/>
  <c r="N84" i="2" s="1"/>
  <c r="P125" i="2"/>
  <c r="R214" i="2"/>
  <c r="R247" i="2"/>
  <c r="P173" i="2"/>
  <c r="P189" i="2"/>
  <c r="R218" i="2"/>
  <c r="R251" i="2"/>
  <c r="R267" i="2"/>
  <c r="R124" i="2"/>
  <c r="R141" i="2"/>
  <c r="R197" i="2"/>
  <c r="R230" i="2"/>
  <c r="P252" i="2"/>
  <c r="N252" i="2" s="1"/>
  <c r="N47" i="2"/>
  <c r="C5" i="6" s="1"/>
  <c r="P276" i="2"/>
  <c r="P274" i="2"/>
  <c r="N155" i="2"/>
  <c r="N23" i="2"/>
  <c r="N129" i="2"/>
  <c r="R155" i="2"/>
  <c r="R18" i="2"/>
  <c r="N18" i="2" s="1"/>
  <c r="P103" i="2"/>
  <c r="P154" i="2"/>
  <c r="R207" i="2"/>
  <c r="R73" i="2"/>
  <c r="R111" i="2"/>
  <c r="P162" i="2"/>
  <c r="R212" i="2"/>
  <c r="P267" i="2"/>
  <c r="N267" i="2" s="1"/>
  <c r="R60" i="2"/>
  <c r="P114" i="2"/>
  <c r="R185" i="2"/>
  <c r="R250" i="2"/>
  <c r="P99" i="2"/>
  <c r="P131" i="2"/>
  <c r="P166" i="2"/>
  <c r="R186" i="2"/>
  <c r="P264" i="2"/>
  <c r="N264" i="2" s="1"/>
  <c r="P72" i="2"/>
  <c r="P90" i="2"/>
  <c r="N90" i="2" s="1"/>
  <c r="P134" i="2"/>
  <c r="R222" i="2"/>
  <c r="R154" i="2"/>
  <c r="P177" i="2"/>
  <c r="N177" i="2" s="1"/>
  <c r="P193" i="2"/>
  <c r="R227" i="2"/>
  <c r="R255" i="2"/>
  <c r="R271" i="2"/>
  <c r="R128" i="2"/>
  <c r="R149" i="2"/>
  <c r="R205" i="2"/>
  <c r="R238" i="2"/>
  <c r="P258" i="2"/>
  <c r="R254" i="2"/>
  <c r="N124" i="2"/>
  <c r="N100" i="2"/>
  <c r="N222" i="2"/>
  <c r="P105" i="2"/>
  <c r="P157" i="2"/>
  <c r="P214" i="2"/>
  <c r="R81" i="2"/>
  <c r="R116" i="2"/>
  <c r="P165" i="2"/>
  <c r="P225" i="2"/>
  <c r="R62" i="2"/>
  <c r="R125" i="2"/>
  <c r="R188" i="2"/>
  <c r="P257" i="2"/>
  <c r="R105" i="2"/>
  <c r="R135" i="2"/>
  <c r="P168" i="2"/>
  <c r="R189" i="2"/>
  <c r="R266" i="2"/>
  <c r="P74" i="2"/>
  <c r="R96" i="2"/>
  <c r="N96" i="2" s="1"/>
  <c r="P147" i="2"/>
  <c r="R225" i="2"/>
  <c r="P156" i="2"/>
  <c r="N156" i="2" s="1"/>
  <c r="P179" i="2"/>
  <c r="P196" i="2"/>
  <c r="P229" i="2"/>
  <c r="N229" i="2" s="1"/>
  <c r="R257" i="2"/>
  <c r="R273" i="2"/>
  <c r="R130" i="2"/>
  <c r="P151" i="2"/>
  <c r="N151" i="2" s="1"/>
  <c r="P207" i="2"/>
  <c r="N207" i="2" s="1"/>
  <c r="P240" i="2"/>
  <c r="R270" i="2"/>
  <c r="N153" i="2"/>
  <c r="P135" i="2"/>
  <c r="P163" i="2"/>
  <c r="R232" i="2"/>
  <c r="R75" i="2"/>
  <c r="P111" i="2"/>
  <c r="N111" i="2" s="1"/>
  <c r="R159" i="2"/>
  <c r="R224" i="2"/>
  <c r="R87" i="2"/>
  <c r="P119" i="2"/>
  <c r="R167" i="2"/>
  <c r="P227" i="2"/>
  <c r="N227" i="2" s="1"/>
  <c r="R64" i="2"/>
  <c r="R131" i="2"/>
  <c r="R201" i="2"/>
  <c r="R260" i="2"/>
  <c r="P107" i="2"/>
  <c r="P141" i="2"/>
  <c r="N141" i="2" s="1"/>
  <c r="R170" i="2"/>
  <c r="P192" i="2"/>
  <c r="P269" i="2"/>
  <c r="N269" i="2" s="1"/>
  <c r="P76" i="2"/>
  <c r="P98" i="2"/>
  <c r="R198" i="2"/>
  <c r="N198" i="2" s="1"/>
  <c r="R231" i="2"/>
  <c r="R162" i="2"/>
  <c r="P181" i="2"/>
  <c r="N181" i="2" s="1"/>
  <c r="R202" i="2"/>
  <c r="R235" i="2"/>
  <c r="R259" i="2"/>
  <c r="R275" i="2"/>
  <c r="N275" i="2" s="1"/>
  <c r="R132" i="2"/>
  <c r="N132" i="2" s="1"/>
  <c r="R157" i="2"/>
  <c r="R213" i="2"/>
  <c r="R246" i="2"/>
  <c r="R272" i="2"/>
  <c r="R228" i="2"/>
  <c r="P226" i="2"/>
  <c r="P211" i="2"/>
  <c r="N211" i="2" s="1"/>
  <c r="P197" i="2"/>
  <c r="P190" i="2"/>
  <c r="R168" i="2"/>
  <c r="P161" i="2"/>
  <c r="P149" i="2"/>
  <c r="N149" i="2" s="1"/>
  <c r="P145" i="2"/>
  <c r="R123" i="2"/>
  <c r="P109" i="2"/>
  <c r="N109" i="2" s="1"/>
  <c r="R106" i="2"/>
  <c r="P93" i="2"/>
  <c r="R90" i="2"/>
  <c r="R80" i="2"/>
  <c r="P75" i="2"/>
  <c r="N75" i="2" s="1"/>
  <c r="P60" i="2"/>
  <c r="N60" i="2" s="1"/>
  <c r="R211" i="2"/>
  <c r="R220" i="2"/>
  <c r="N220" i="2" s="1"/>
  <c r="P217" i="2"/>
  <c r="R182" i="2"/>
  <c r="R175" i="2"/>
  <c r="R156" i="2"/>
  <c r="R102" i="2"/>
  <c r="R99" i="2"/>
  <c r="R86" i="2"/>
  <c r="R69" i="2"/>
  <c r="P66" i="2"/>
  <c r="P63" i="2"/>
  <c r="R59" i="2"/>
  <c r="P236" i="2"/>
  <c r="N236" i="2" s="1"/>
  <c r="P209" i="2"/>
  <c r="P64" i="2"/>
  <c r="N64" i="2" s="1"/>
  <c r="P228" i="2"/>
  <c r="N228" i="2" s="1"/>
  <c r="P213" i="2"/>
  <c r="N213" i="2" s="1"/>
  <c r="P203" i="2"/>
  <c r="P200" i="2"/>
  <c r="P188" i="2"/>
  <c r="N188" i="2" s="1"/>
  <c r="R180" i="2"/>
  <c r="R151" i="2"/>
  <c r="R144" i="2"/>
  <c r="R121" i="2"/>
  <c r="P116" i="2"/>
  <c r="N116" i="2" s="1"/>
  <c r="R108" i="2"/>
  <c r="P102" i="2"/>
  <c r="N102" i="2" s="1"/>
  <c r="R92" i="2"/>
  <c r="N92" i="2" s="1"/>
  <c r="P86" i="2"/>
  <c r="R74" i="2"/>
  <c r="R65" i="2"/>
  <c r="P262" i="2"/>
  <c r="N262" i="2" s="1"/>
  <c r="R226" i="2"/>
  <c r="R177" i="2"/>
  <c r="P137" i="2"/>
  <c r="R237" i="2"/>
  <c r="P234" i="2"/>
  <c r="N234" i="2" s="1"/>
  <c r="P194" i="2"/>
  <c r="P180" i="2"/>
  <c r="N180" i="2" s="1"/>
  <c r="R172" i="2"/>
  <c r="R163" i="2"/>
  <c r="R147" i="2"/>
  <c r="P133" i="2"/>
  <c r="N133" i="2" s="1"/>
  <c r="P127" i="2"/>
  <c r="P121" i="2"/>
  <c r="R78" i="2"/>
  <c r="P73" i="2"/>
  <c r="R68" i="2"/>
  <c r="P62" i="2"/>
  <c r="N62" i="2" s="1"/>
  <c r="P59" i="2"/>
  <c r="R191" i="2"/>
  <c r="P146" i="2"/>
  <c r="N146" i="2" s="1"/>
  <c r="R100" i="2"/>
  <c r="P230" i="2"/>
  <c r="N230" i="2" s="1"/>
  <c r="P219" i="2"/>
  <c r="P216" i="2"/>
  <c r="N216" i="2" s="1"/>
  <c r="R209" i="2"/>
  <c r="P202" i="2"/>
  <c r="N202" i="2" s="1"/>
  <c r="R179" i="2"/>
  <c r="P139" i="2"/>
  <c r="N139" i="2" s="1"/>
  <c r="P115" i="2"/>
  <c r="P101" i="2"/>
  <c r="R98" i="2"/>
  <c r="P83" i="2"/>
  <c r="N83" i="2" s="1"/>
  <c r="R72" i="2"/>
  <c r="P65" i="2"/>
  <c r="R61" i="2"/>
  <c r="P246" i="2"/>
  <c r="P218" i="2"/>
  <c r="P170" i="2"/>
  <c r="P110" i="2"/>
  <c r="R82" i="2"/>
  <c r="R276" i="2"/>
  <c r="R262" i="2"/>
  <c r="P255" i="2"/>
  <c r="N255" i="2" s="1"/>
  <c r="P250" i="2"/>
  <c r="P205" i="2"/>
  <c r="N205" i="2" s="1"/>
  <c r="R193" i="2"/>
  <c r="P186" i="2"/>
  <c r="N186" i="2" s="1"/>
  <c r="P172" i="2"/>
  <c r="N172" i="2" s="1"/>
  <c r="R166" i="2"/>
  <c r="R158" i="2"/>
  <c r="R153" i="2"/>
  <c r="R143" i="2"/>
  <c r="P126" i="2"/>
  <c r="N126" i="2" s="1"/>
  <c r="P120" i="2"/>
  <c r="R110" i="2"/>
  <c r="R107" i="2"/>
  <c r="R94" i="2"/>
  <c r="R91" i="2"/>
  <c r="R77" i="2"/>
  <c r="R67" i="2"/>
  <c r="P58" i="2"/>
  <c r="N58" i="2" s="1"/>
  <c r="P233" i="2"/>
  <c r="P94" i="2"/>
  <c r="P61" i="2"/>
  <c r="N61" i="2" s="1"/>
  <c r="P221" i="2"/>
  <c r="N221" i="2" s="1"/>
  <c r="R204" i="2"/>
  <c r="P201" i="2"/>
  <c r="N201" i="2" s="1"/>
  <c r="R190" i="2"/>
  <c r="R183" i="2"/>
  <c r="R169" i="2"/>
  <c r="R142" i="2"/>
  <c r="P136" i="2"/>
  <c r="N136" i="2" s="1"/>
  <c r="P130" i="2"/>
  <c r="N130" i="2" s="1"/>
  <c r="P118" i="2"/>
  <c r="P81" i="2"/>
  <c r="R70" i="2"/>
  <c r="N70" i="2" s="1"/>
  <c r="P67" i="2"/>
  <c r="R63" i="2"/>
  <c r="P77" i="2"/>
  <c r="N77" i="2" s="1"/>
  <c r="P69" i="2"/>
  <c r="P108" i="2"/>
  <c r="N108" i="2" s="1"/>
  <c r="P138" i="2"/>
  <c r="R171" i="2"/>
  <c r="P239" i="2"/>
  <c r="R83" i="2"/>
  <c r="P113" i="2"/>
  <c r="N113" i="2" s="1"/>
  <c r="R161" i="2"/>
  <c r="P231" i="2"/>
  <c r="N231" i="2" s="1"/>
  <c r="R93" i="2"/>
  <c r="P122" i="2"/>
  <c r="P174" i="2"/>
  <c r="N174" i="2" s="1"/>
  <c r="R229" i="2"/>
  <c r="R66" i="2"/>
  <c r="R137" i="2"/>
  <c r="R203" i="2"/>
  <c r="P268" i="2"/>
  <c r="N268" i="2" s="1"/>
  <c r="R113" i="2"/>
  <c r="R146" i="2"/>
  <c r="R173" i="2"/>
  <c r="R194" i="2"/>
  <c r="P272" i="2"/>
  <c r="N272" i="2" s="1"/>
  <c r="P78" i="2"/>
  <c r="N78" i="2" s="1"/>
  <c r="R104" i="2"/>
  <c r="N104" i="2" s="1"/>
  <c r="R200" i="2"/>
  <c r="R233" i="2"/>
  <c r="P164" i="2"/>
  <c r="P183" i="2"/>
  <c r="N183" i="2" s="1"/>
  <c r="P204" i="2"/>
  <c r="N204" i="2" s="1"/>
  <c r="P237" i="2"/>
  <c r="R261" i="2"/>
  <c r="N261" i="2" s="1"/>
  <c r="R277" i="2"/>
  <c r="R134" i="2"/>
  <c r="P159" i="2"/>
  <c r="N159" i="2" s="1"/>
  <c r="P215" i="2"/>
  <c r="N215" i="2" s="1"/>
  <c r="P248" i="2"/>
  <c r="N248" i="2" s="1"/>
  <c r="P251" i="2"/>
  <c r="N251" i="2" s="1"/>
  <c r="P244" i="2"/>
  <c r="N160" i="2"/>
  <c r="N175" i="2"/>
  <c r="N143" i="2"/>
  <c r="R25" i="2"/>
  <c r="N25" i="2" s="1"/>
  <c r="R16" i="2"/>
  <c r="N16" i="2" s="1"/>
  <c r="R11" i="2"/>
  <c r="N11" i="2" s="1"/>
  <c r="R3" i="2"/>
  <c r="N3" i="2" s="1"/>
  <c r="R23" i="2"/>
  <c r="R4" i="2"/>
  <c r="N4" i="2" s="1"/>
  <c r="R29" i="2"/>
  <c r="N29" i="2" s="1"/>
  <c r="R14" i="2"/>
  <c r="N14" i="2" s="1"/>
  <c r="R6" i="2"/>
  <c r="N6" i="2" s="1"/>
  <c r="R21" i="2"/>
  <c r="N21" i="2" s="1"/>
  <c r="R9" i="2"/>
  <c r="N9" i="2" s="1"/>
  <c r="R28" i="2"/>
  <c r="N28" i="2" s="1"/>
  <c r="R19" i="2"/>
  <c r="N19" i="2" s="1"/>
  <c r="R13" i="2"/>
  <c r="N13" i="2" s="1"/>
  <c r="R5" i="2"/>
  <c r="N5" i="2" s="1"/>
  <c r="R24" i="2"/>
  <c r="N24" i="2" s="1"/>
  <c r="R17" i="2"/>
  <c r="N17" i="2" s="1"/>
  <c r="R7" i="2"/>
  <c r="N7" i="2" s="1"/>
  <c r="R22" i="2"/>
  <c r="N22" i="2" s="1"/>
  <c r="R15" i="2"/>
  <c r="N15" i="2" s="1"/>
  <c r="R10" i="2"/>
  <c r="N10" i="2" s="1"/>
  <c r="R27" i="2"/>
  <c r="N27" i="2" s="1"/>
  <c r="R20" i="2"/>
  <c r="N20" i="2" s="1"/>
  <c r="R8" i="2"/>
  <c r="N8" i="2" s="1"/>
  <c r="R12" i="2"/>
  <c r="N12" i="2" s="1"/>
  <c r="R71" i="2"/>
  <c r="P112" i="2"/>
  <c r="P142" i="2"/>
  <c r="N142" i="2" s="1"/>
  <c r="P182" i="2"/>
  <c r="N182" i="2" s="1"/>
  <c r="R248" i="2"/>
  <c r="P87" i="2"/>
  <c r="N87" i="2" s="1"/>
  <c r="R118" i="2"/>
  <c r="R164" i="2"/>
  <c r="R240" i="2"/>
  <c r="R95" i="2"/>
  <c r="P128" i="2"/>
  <c r="R184" i="2"/>
  <c r="N184" i="2" s="1"/>
  <c r="P241" i="2"/>
  <c r="P71" i="2"/>
  <c r="N71" i="2" s="1"/>
  <c r="P148" i="2"/>
  <c r="N148" i="2" s="1"/>
  <c r="R217" i="2"/>
  <c r="P271" i="2"/>
  <c r="R115" i="2"/>
  <c r="P150" i="2"/>
  <c r="N150" i="2" s="1"/>
  <c r="P176" i="2"/>
  <c r="P253" i="2"/>
  <c r="N253" i="2" s="1"/>
  <c r="R274" i="2"/>
  <c r="P80" i="2"/>
  <c r="N80" i="2" s="1"/>
  <c r="P106" i="2"/>
  <c r="N106" i="2" s="1"/>
  <c r="R206" i="2"/>
  <c r="N206" i="2" s="1"/>
  <c r="R239" i="2"/>
  <c r="P169" i="2"/>
  <c r="N169" i="2" s="1"/>
  <c r="P185" i="2"/>
  <c r="R210" i="2"/>
  <c r="N210" i="2" s="1"/>
  <c r="R243" i="2"/>
  <c r="R263" i="2"/>
  <c r="N263" i="2" s="1"/>
  <c r="R120" i="2"/>
  <c r="R136" i="2"/>
  <c r="R165" i="2"/>
  <c r="R221" i="2"/>
  <c r="P273" i="2"/>
  <c r="N273" i="2" s="1"/>
  <c r="R244" i="2"/>
  <c r="N123" i="2"/>
  <c r="N270" i="2"/>
  <c r="N238" i="2"/>
  <c r="N235" i="2"/>
  <c r="N260" i="2"/>
  <c r="R79" i="2"/>
  <c r="R114" i="2"/>
  <c r="P144" i="2"/>
  <c r="N144" i="2" s="1"/>
  <c r="R192" i="2"/>
  <c r="P254" i="2"/>
  <c r="N254" i="2" s="1"/>
  <c r="P89" i="2"/>
  <c r="N89" i="2" s="1"/>
  <c r="R127" i="2"/>
  <c r="R176" i="2"/>
  <c r="P247" i="2"/>
  <c r="R101" i="2"/>
  <c r="R145" i="2"/>
  <c r="R196" i="2"/>
  <c r="P243" i="2"/>
  <c r="R76" i="2"/>
  <c r="R150" i="2"/>
  <c r="R219" i="2"/>
  <c r="R89" i="2"/>
  <c r="R117" i="2"/>
  <c r="N117" i="2" s="1"/>
  <c r="P152" i="2"/>
  <c r="N152" i="2" s="1"/>
  <c r="R178" i="2"/>
  <c r="N178" i="2" s="1"/>
  <c r="P256" i="2"/>
  <c r="N256" i="2" s="1"/>
  <c r="P277" i="2"/>
  <c r="P82" i="2"/>
  <c r="R112" i="2"/>
  <c r="R208" i="2"/>
  <c r="R241" i="2"/>
  <c r="P171" i="2"/>
  <c r="N171" i="2" s="1"/>
  <c r="P187" i="2"/>
  <c r="N187" i="2" s="1"/>
  <c r="P212" i="2"/>
  <c r="N212" i="2" s="1"/>
  <c r="P245" i="2"/>
  <c r="N245" i="2" s="1"/>
  <c r="R265" i="2"/>
  <c r="N265" i="2" s="1"/>
  <c r="R122" i="2"/>
  <c r="R138" i="2"/>
  <c r="P167" i="2"/>
  <c r="P224" i="2"/>
  <c r="N224" i="2" s="1"/>
  <c r="P266" i="2"/>
  <c r="N266" i="2" s="1"/>
  <c r="P242" i="2"/>
  <c r="N242" i="2" s="1"/>
  <c r="D5" i="6" l="1"/>
  <c r="N69" i="2"/>
  <c r="N243" i="2"/>
  <c r="N138" i="2"/>
  <c r="N118" i="2"/>
  <c r="N65" i="2"/>
  <c r="N59" i="2"/>
  <c r="C3" i="6" s="1"/>
  <c r="N203" i="2"/>
  <c r="N66" i="2"/>
  <c r="N217" i="2"/>
  <c r="N197" i="2"/>
  <c r="N192" i="2"/>
  <c r="N240" i="2"/>
  <c r="N179" i="2"/>
  <c r="N168" i="2"/>
  <c r="E3" i="6" s="1"/>
  <c r="N165" i="2"/>
  <c r="N99" i="2"/>
  <c r="N173" i="2"/>
  <c r="N158" i="2"/>
  <c r="N163" i="2"/>
  <c r="B5" i="6"/>
  <c r="N94" i="2"/>
  <c r="B4" i="6" s="1"/>
  <c r="N110" i="2"/>
  <c r="N219" i="2"/>
  <c r="N73" i="2"/>
  <c r="N145" i="2"/>
  <c r="N107" i="2"/>
  <c r="N147" i="2"/>
  <c r="N257" i="2"/>
  <c r="N214" i="2"/>
  <c r="N72" i="2"/>
  <c r="N114" i="2"/>
  <c r="N154" i="2"/>
  <c r="N125" i="2"/>
  <c r="N167" i="2"/>
  <c r="N241" i="2"/>
  <c r="N247" i="2"/>
  <c r="N185" i="2"/>
  <c r="N176" i="2"/>
  <c r="N244" i="2"/>
  <c r="N237" i="2"/>
  <c r="N233" i="2"/>
  <c r="N120" i="2"/>
  <c r="D3" i="6" s="1"/>
  <c r="N170" i="2"/>
  <c r="E4" i="6" s="1"/>
  <c r="N101" i="2"/>
  <c r="N194" i="2"/>
  <c r="N209" i="2"/>
  <c r="N157" i="2"/>
  <c r="N103" i="2"/>
  <c r="N274" i="2"/>
  <c r="E5" i="6"/>
  <c r="B3" i="6"/>
  <c r="N67" i="2"/>
  <c r="N218" i="2"/>
  <c r="N115" i="2"/>
  <c r="N121" i="2"/>
  <c r="N86" i="2"/>
  <c r="N161" i="2"/>
  <c r="N98" i="2"/>
  <c r="N74" i="2"/>
  <c r="N105" i="2"/>
  <c r="N258" i="2"/>
  <c r="N193" i="2"/>
  <c r="N276" i="2"/>
  <c r="N68" i="2"/>
  <c r="N79" i="2"/>
  <c r="N95" i="2"/>
  <c r="N119" i="2"/>
  <c r="N128" i="2"/>
  <c r="N239" i="2"/>
  <c r="N250" i="2"/>
  <c r="N246" i="2"/>
  <c r="N127" i="2"/>
  <c r="N76" i="2"/>
  <c r="N166" i="2"/>
  <c r="N134" i="2"/>
  <c r="N226" i="2"/>
  <c r="N135" i="2"/>
  <c r="N82" i="2"/>
  <c r="N112" i="2"/>
  <c r="N277" i="2"/>
  <c r="N271" i="2"/>
  <c r="N164" i="2"/>
  <c r="N122" i="2"/>
  <c r="N81" i="2"/>
  <c r="N137" i="2"/>
  <c r="N200" i="2"/>
  <c r="N63" i="2"/>
  <c r="C4" i="6" s="1"/>
  <c r="N93" i="2"/>
  <c r="N190" i="2"/>
  <c r="N196" i="2"/>
  <c r="N225" i="2"/>
  <c r="N131" i="2"/>
  <c r="N162" i="2"/>
  <c r="N189" i="2"/>
  <c r="N208" i="2"/>
  <c r="D4" i="6" l="1"/>
</calcChain>
</file>

<file path=xl/sharedStrings.xml><?xml version="1.0" encoding="utf-8"?>
<sst xmlns="http://schemas.openxmlformats.org/spreadsheetml/2006/main" count="1768" uniqueCount="127">
  <si>
    <t>Add Direction</t>
  </si>
  <si>
    <t>Randomly Select Character</t>
  </si>
  <si>
    <t>Add Flex?</t>
  </si>
  <si>
    <t>10 chips / cup (Plebs/Church/Military)</t>
  </si>
  <si>
    <t>Change chips to cards? Discard when over X, must show what discarding</t>
  </si>
  <si>
    <t>Get rid of actual cups? just piles of chips on the table?</t>
  </si>
  <si>
    <t>Draw Event Card</t>
  </si>
  <si>
    <t>Transactions</t>
  </si>
  <si>
    <t>Choose side and target player</t>
  </si>
  <si>
    <t>If can't give when required, no action</t>
  </si>
  <si>
    <t>Accused by King</t>
  </si>
  <si>
    <t>If win condition met (and other cups in bounds?) = win</t>
  </si>
  <si>
    <t>Name</t>
  </si>
  <si>
    <t>Win Condition</t>
  </si>
  <si>
    <t>Other</t>
  </si>
  <si>
    <t>General</t>
  </si>
  <si>
    <t>Max Military</t>
  </si>
  <si>
    <t>Saint</t>
  </si>
  <si>
    <t>Max Clergy</t>
  </si>
  <si>
    <t>Revolutionary</t>
  </si>
  <si>
    <t>Max Plebs</t>
  </si>
  <si>
    <t>Index
COUNT($A$3:A3)+1</t>
  </si>
  <si>
    <t>Traitor</t>
  </si>
  <si>
    <t>Empty Military</t>
  </si>
  <si>
    <t>Infidel</t>
  </si>
  <si>
    <t>Empty Clergy</t>
  </si>
  <si>
    <t>Vagabond</t>
  </si>
  <si>
    <t>Empty Plebs</t>
  </si>
  <si>
    <t>Martyr</t>
  </si>
  <si>
    <t>Category</t>
  </si>
  <si>
    <t>Accused by another player and executed</t>
  </si>
  <si>
    <t>Direction</t>
  </si>
  <si>
    <t>Banker</t>
  </si>
  <si>
    <t>OA_TT</t>
  </si>
  <si>
    <t>Obtain 20 Gold</t>
  </si>
  <si>
    <t>OA1_Cup</t>
  </si>
  <si>
    <t>OA1_Amt</t>
  </si>
  <si>
    <t>OA2_Cup</t>
  </si>
  <si>
    <t>OA2_Amt</t>
  </si>
  <si>
    <t>OB_TT</t>
  </si>
  <si>
    <t>OB1_Cup</t>
  </si>
  <si>
    <t>OB1_Amt</t>
  </si>
  <si>
    <t>OB2_Cup</t>
  </si>
  <si>
    <t>OB2_Amt</t>
  </si>
  <si>
    <t>Any
Invalid?</t>
  </si>
  <si>
    <t>Stats
Test</t>
  </si>
  <si>
    <t>Validate
Transfers</t>
  </si>
  <si>
    <t>Validate
Cups</t>
  </si>
  <si>
    <t>Validate
Symm</t>
  </si>
  <si>
    <t>Quant
Symm</t>
  </si>
  <si>
    <t>Manual
Cull</t>
  </si>
  <si>
    <t>Cup Suit</t>
  </si>
  <si>
    <t>Valid Cups Combinations</t>
  </si>
  <si>
    <t>Event</t>
  </si>
  <si>
    <t>TT_Give</t>
  </si>
  <si>
    <t>Transer Type</t>
  </si>
  <si>
    <t>Valid Transfer Combinations</t>
  </si>
  <si>
    <t>CS_Plebs</t>
  </si>
  <si>
    <t>CS_Church</t>
  </si>
  <si>
    <t>Transer Direction</t>
  </si>
  <si>
    <t>Transfer 1</t>
  </si>
  <si>
    <t>Transfer 2</t>
  </si>
  <si>
    <t>Validation Code</t>
  </si>
  <si>
    <t>Symm</t>
  </si>
  <si>
    <t>Inverted</t>
  </si>
  <si>
    <t>Repeat</t>
  </si>
  <si>
    <t>TD_Adjacent</t>
  </si>
  <si>
    <t>Event Persistent</t>
  </si>
  <si>
    <t>TT_Take</t>
  </si>
  <si>
    <t>Valid Events</t>
  </si>
  <si>
    <t>All Events</t>
  </si>
  <si>
    <t>TT_Acquire</t>
  </si>
  <si>
    <t>TT_Assign</t>
  </si>
  <si>
    <t>TD_Across</t>
  </si>
  <si>
    <t>Event Invetory</t>
  </si>
  <si>
    <t>CS_Military</t>
  </si>
  <si>
    <t>TD_Any</t>
  </si>
  <si>
    <t>Secret</t>
  </si>
  <si>
    <t>CS_Gold</t>
  </si>
  <si>
    <t>x</t>
  </si>
  <si>
    <t>Character</t>
  </si>
  <si>
    <t>CS_Flex</t>
  </si>
  <si>
    <t>Give/Take</t>
  </si>
  <si>
    <t>Give/Give</t>
  </si>
  <si>
    <t>Give/Assign</t>
  </si>
  <si>
    <t>Give/Acquire</t>
  </si>
  <si>
    <t>Acquire/Assign</t>
  </si>
  <si>
    <t>Acquire/Acquire</t>
  </si>
  <si>
    <t>Take/Acquire</t>
  </si>
  <si>
    <t>Take/Assign</t>
  </si>
  <si>
    <t>Permutations</t>
  </si>
  <si>
    <t>Valid Tests</t>
  </si>
  <si>
    <t>Transfer Type</t>
  </si>
  <si>
    <t>Check Cups Combination Valid</t>
  </si>
  <si>
    <t>Suit Combos</t>
  </si>
  <si>
    <t>Check Transfer Combination Valid</t>
  </si>
  <si>
    <t>Quantity Combos</t>
  </si>
  <si>
    <t>Check Cups &amp; Transfer Combo Sum &lt;= 1</t>
  </si>
  <si>
    <t>Index</t>
  </si>
  <si>
    <t>V_Acr</t>
  </si>
  <si>
    <t>V_Adj</t>
  </si>
  <si>
    <t>V_A_Give</t>
  </si>
  <si>
    <t>V_A_Take</t>
  </si>
  <si>
    <t>V_A_Acq</t>
  </si>
  <si>
    <t>V_A_Asg</t>
  </si>
  <si>
    <t>V_A_P1</t>
  </si>
  <si>
    <t>V_A_P2</t>
  </si>
  <si>
    <t>V_A_P3</t>
  </si>
  <si>
    <t>V_A_C1</t>
  </si>
  <si>
    <t>V_A_C2</t>
  </si>
  <si>
    <t>V_A_C3</t>
  </si>
  <si>
    <t>V_A_M1</t>
  </si>
  <si>
    <t>V_A_M2</t>
  </si>
  <si>
    <t>V_A_M3</t>
  </si>
  <si>
    <t>V_B_Give</t>
  </si>
  <si>
    <t>V_B_Take</t>
  </si>
  <si>
    <t>V_B_Acq</t>
  </si>
  <si>
    <t>V_B_Asg</t>
  </si>
  <si>
    <t>V_B_P1</t>
  </si>
  <si>
    <t>V_B_P2</t>
  </si>
  <si>
    <t>V_B_P3</t>
  </si>
  <si>
    <t>V_B_C1</t>
  </si>
  <si>
    <t>V_B_C2</t>
  </si>
  <si>
    <t>V_B_C3</t>
  </si>
  <si>
    <t>V_B_M1</t>
  </si>
  <si>
    <t>V_B_M2</t>
  </si>
  <si>
    <t>V_B_M3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</si>
</sst>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/>
    <xf numFmtId="0" fontId="3" fillId="3" borderId="0" xfId="0" applyFont="1" applyFill="1" applyAlignment="1">
      <alignment horizontal="left"/>
    </xf>
    <xf numFmtId="0" fontId="1" fillId="6" borderId="0" xfId="0" applyFont="1" applyFill="1"/>
    <xf numFmtId="0" fontId="6" fillId="0" borderId="0" xfId="0" applyFont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3" fillId="9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7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8" fillId="14" borderId="0" xfId="0" applyFont="1" applyFill="1" applyAlignment="1"/>
    <xf numFmtId="0" fontId="8" fillId="15" borderId="0" xfId="0" applyFont="1" applyFill="1" applyAlignment="1"/>
    <xf numFmtId="0" fontId="8" fillId="16" borderId="0" xfId="0" applyFont="1" applyFill="1" applyAlignment="1"/>
    <xf numFmtId="0" fontId="8" fillId="17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/>
  </sheetViews>
  <sheetFormatPr defaultColWidth="14.42578125" defaultRowHeight="15.75" customHeight="1" x14ac:dyDescent="0.2"/>
  <sheetData>
    <row r="2" spans="2:7" ht="15.75" customHeight="1" x14ac:dyDescent="0.2">
      <c r="G2" s="1" t="s">
        <v>0</v>
      </c>
    </row>
    <row r="3" spans="2:7" ht="15.75" customHeight="1" x14ac:dyDescent="0.2">
      <c r="B3" s="1" t="s">
        <v>1</v>
      </c>
      <c r="G3" s="1" t="s">
        <v>2</v>
      </c>
    </row>
    <row r="4" spans="2:7" ht="15.75" customHeight="1" x14ac:dyDescent="0.2">
      <c r="B4" s="1" t="s">
        <v>3</v>
      </c>
      <c r="G4" s="1" t="s">
        <v>4</v>
      </c>
    </row>
    <row r="5" spans="2:7" ht="15.75" customHeight="1" x14ac:dyDescent="0.2">
      <c r="B5" s="1"/>
      <c r="G5" s="1" t="s">
        <v>5</v>
      </c>
    </row>
    <row r="6" spans="2:7" ht="15.75" customHeight="1" x14ac:dyDescent="0.2">
      <c r="B6" s="1" t="s">
        <v>6</v>
      </c>
    </row>
    <row r="7" spans="2:7" ht="15.75" customHeight="1" x14ac:dyDescent="0.2">
      <c r="C7" s="1" t="s">
        <v>7</v>
      </c>
    </row>
    <row r="8" spans="2:7" ht="15.75" customHeight="1" x14ac:dyDescent="0.2">
      <c r="D8" s="1" t="s">
        <v>8</v>
      </c>
    </row>
    <row r="9" spans="2:7" ht="15.75" customHeight="1" x14ac:dyDescent="0.2">
      <c r="C9" s="1"/>
      <c r="D9" s="2" t="s">
        <v>9</v>
      </c>
    </row>
    <row r="10" spans="2:7" ht="15.75" customHeight="1" x14ac:dyDescent="0.2">
      <c r="C10" s="1" t="s">
        <v>10</v>
      </c>
    </row>
    <row r="11" spans="2:7" ht="15.75" customHeight="1" x14ac:dyDescent="0.2">
      <c r="D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2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5" sqref="D35"/>
    </sheetView>
  </sheetViews>
  <sheetFormatPr defaultColWidth="14.42578125" defaultRowHeight="15.75" customHeight="1" x14ac:dyDescent="0.2"/>
  <cols>
    <col min="1" max="1" width="33.42578125" customWidth="1"/>
    <col min="2" max="2" width="12.140625" customWidth="1"/>
    <col min="3" max="3" width="14.5703125" customWidth="1"/>
    <col min="4" max="4" width="13.28515625" customWidth="1"/>
    <col min="5" max="5" width="13.42578125" customWidth="1"/>
    <col min="6" max="6" width="12.28515625" customWidth="1"/>
    <col min="7" max="8" width="12.28515625" hidden="1" customWidth="1"/>
    <col min="9" max="9" width="13.28515625" customWidth="1"/>
    <col min="10" max="10" width="13.5703125" customWidth="1"/>
    <col min="11" max="11" width="12.28515625" customWidth="1"/>
    <col min="12" max="13" width="12.28515625" hidden="1" customWidth="1"/>
    <col min="14" max="16" width="12.140625" customWidth="1"/>
    <col min="17" max="20" width="11.42578125" customWidth="1"/>
    <col min="21" max="21" width="12.28515625" customWidth="1"/>
  </cols>
  <sheetData>
    <row r="1" spans="1:27" ht="14.25" x14ac:dyDescent="0.2">
      <c r="A1" s="4" t="s">
        <v>21</v>
      </c>
      <c r="B1" s="4" t="s">
        <v>29</v>
      </c>
      <c r="C1" s="4" t="s">
        <v>31</v>
      </c>
      <c r="D1" s="4" t="s">
        <v>33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V1" s="6"/>
    </row>
    <row r="2" spans="1:27" ht="12.75" hidden="1" x14ac:dyDescent="0.2">
      <c r="B2" s="1"/>
      <c r="C2" s="1"/>
      <c r="D2" s="1"/>
      <c r="E2" s="1"/>
      <c r="F2" s="7"/>
      <c r="G2" s="1"/>
      <c r="H2" s="8"/>
      <c r="I2" s="1"/>
      <c r="J2" s="1"/>
      <c r="K2" s="7"/>
      <c r="L2" s="1"/>
      <c r="M2" s="8"/>
      <c r="N2" s="8"/>
      <c r="O2" s="8"/>
      <c r="P2" s="8"/>
      <c r="Q2" s="8"/>
      <c r="R2" s="8"/>
      <c r="S2" s="8"/>
      <c r="T2" s="8"/>
      <c r="U2" s="8"/>
    </row>
    <row r="3" spans="1:27" ht="12.75" hidden="1" x14ac:dyDescent="0.2">
      <c r="A3" s="10">
        <v>1</v>
      </c>
      <c r="B3" s="1" t="s">
        <v>53</v>
      </c>
      <c r="C3" s="1"/>
      <c r="D3" s="1" t="s">
        <v>54</v>
      </c>
      <c r="E3" s="1" t="s">
        <v>57</v>
      </c>
      <c r="F3" s="7">
        <v>1</v>
      </c>
      <c r="G3" s="1"/>
      <c r="H3" s="8"/>
      <c r="I3" s="1" t="s">
        <v>54</v>
      </c>
      <c r="J3" s="1" t="s">
        <v>58</v>
      </c>
      <c r="K3" s="7">
        <v>1</v>
      </c>
      <c r="L3" s="1"/>
      <c r="M3" s="8"/>
      <c r="N3" s="8" t="str">
        <f t="shared" ref="N3:N29" si="0">IF(COUNTIF(O3:T3,"x")&gt;0,"x","")</f>
        <v>x</v>
      </c>
      <c r="O3" s="8"/>
      <c r="P3" s="8" t="str">
        <f>IF(AND(B3&lt;&gt;"",IFERROR(VLOOKUP(D3&amp;"/"&amp;I3,Data!$N$3:$N$8,1,FALSE),"x")="x"),"x","")</f>
        <v/>
      </c>
      <c r="Q3" s="8" t="str">
        <f>IF(AND(B3&lt;&gt;"",IFERROR(VLOOKUP(E3&amp;"/"&amp;J3,Data!$F$3:$F$11,1,FALSE),"x")="x"),"x","")</f>
        <v/>
      </c>
      <c r="R3" s="8" t="e">
        <f>IF(AND(B3&lt;&gt;"",IFERROR(VLOOKUP(D3&amp;"/"&amp;I3,Data!$N$3:$O$8,2,FALSE),0)+IFERROR(VLOOKUP(E3&amp;"/"&amp;J3,Data!$F$3:$G$11,2,FALSE),0)&gt;1),"x","")</f>
        <v>#VALUE!</v>
      </c>
      <c r="S3" s="8" t="str">
        <f t="shared" ref="S3:S29" si="1">IF(AND(B3&lt;&gt;"",F3=K3),"x","")</f>
        <v>x</v>
      </c>
      <c r="T3" s="7" t="s">
        <v>79</v>
      </c>
      <c r="U3" s="8"/>
    </row>
    <row r="4" spans="1:27" ht="12.75" hidden="1" x14ac:dyDescent="0.2">
      <c r="A4">
        <v>2</v>
      </c>
      <c r="B4" s="1" t="s">
        <v>53</v>
      </c>
      <c r="C4" s="1"/>
      <c r="D4" s="1" t="s">
        <v>54</v>
      </c>
      <c r="E4" s="1" t="s">
        <v>57</v>
      </c>
      <c r="F4" s="7">
        <v>1</v>
      </c>
      <c r="G4" s="1"/>
      <c r="H4" s="8"/>
      <c r="I4" s="1" t="s">
        <v>54</v>
      </c>
      <c r="J4" s="1" t="s">
        <v>75</v>
      </c>
      <c r="K4" s="7">
        <v>1</v>
      </c>
      <c r="L4" s="1"/>
      <c r="M4" s="8"/>
      <c r="N4" s="8" t="str">
        <f t="shared" si="0"/>
        <v>x</v>
      </c>
      <c r="O4" s="8"/>
      <c r="P4" s="8" t="str">
        <f>IF(AND(B4&lt;&gt;"",IFERROR(VLOOKUP(D4&amp;"/"&amp;I4,Data!$N$3:$N$8,1,FALSE),"x")="x"),"x","")</f>
        <v/>
      </c>
      <c r="Q4" s="8" t="str">
        <f>IF(AND(B4&lt;&gt;"",IFERROR(VLOOKUP(E4&amp;"/"&amp;J4,Data!$F$3:$F$11,1,FALSE),"x")="x"),"x","")</f>
        <v/>
      </c>
      <c r="R4" s="8" t="e">
        <f>IF(AND(B4&lt;&gt;"",IFERROR(VLOOKUP(D4&amp;"/"&amp;I4,Data!$N$3:$O$8,2,FALSE),0)+IFERROR(VLOOKUP(E4&amp;"/"&amp;J4,Data!$F$3:$G$11,2,FALSE),0)&gt;1),"x","")</f>
        <v>#VALUE!</v>
      </c>
      <c r="S4" s="8" t="str">
        <f t="shared" si="1"/>
        <v>x</v>
      </c>
      <c r="T4" s="7" t="s">
        <v>79</v>
      </c>
      <c r="U4" s="8"/>
    </row>
    <row r="5" spans="1:27" ht="12.75" hidden="1" x14ac:dyDescent="0.2">
      <c r="A5" s="1">
        <v>3</v>
      </c>
      <c r="B5" s="1" t="s">
        <v>53</v>
      </c>
      <c r="C5" s="1"/>
      <c r="D5" s="1" t="s">
        <v>54</v>
      </c>
      <c r="E5" s="1" t="s">
        <v>58</v>
      </c>
      <c r="F5" s="7">
        <v>1</v>
      </c>
      <c r="G5" s="1"/>
      <c r="H5" s="8"/>
      <c r="I5" s="1" t="s">
        <v>54</v>
      </c>
      <c r="J5" s="1" t="s">
        <v>75</v>
      </c>
      <c r="K5" s="7">
        <v>1</v>
      </c>
      <c r="L5" s="1"/>
      <c r="M5" s="8"/>
      <c r="N5" s="8" t="str">
        <f t="shared" si="0"/>
        <v>x</v>
      </c>
      <c r="O5" s="8"/>
      <c r="P5" s="8" t="str">
        <f>IF(AND(B5&lt;&gt;"",IFERROR(VLOOKUP(D5&amp;"/"&amp;I5,Data!$N$3:$N$8,1,FALSE),"x")="x"),"x","")</f>
        <v/>
      </c>
      <c r="Q5" s="8" t="str">
        <f>IF(AND(B5&lt;&gt;"",IFERROR(VLOOKUP(E5&amp;"/"&amp;J5,Data!$F$3:$F$11,1,FALSE),"x")="x"),"x","")</f>
        <v/>
      </c>
      <c r="R5" s="8" t="e">
        <f>IF(AND(B5&lt;&gt;"",IFERROR(VLOOKUP(D5&amp;"/"&amp;I5,Data!$N$3:$O$8,2,FALSE),0)+IFERROR(VLOOKUP(E5&amp;"/"&amp;J5,Data!$F$3:$G$11,2,FALSE),0)&gt;1),"x","")</f>
        <v>#VALUE!</v>
      </c>
      <c r="S5" s="8" t="str">
        <f t="shared" si="1"/>
        <v>x</v>
      </c>
      <c r="T5" s="7" t="s">
        <v>79</v>
      </c>
      <c r="U5" s="8"/>
    </row>
    <row r="6" spans="1:27" ht="12.75" hidden="1" x14ac:dyDescent="0.2">
      <c r="A6">
        <v>4</v>
      </c>
      <c r="B6" s="1" t="s">
        <v>53</v>
      </c>
      <c r="C6" s="1"/>
      <c r="D6" s="1" t="s">
        <v>54</v>
      </c>
      <c r="E6" s="1" t="s">
        <v>57</v>
      </c>
      <c r="F6" s="7">
        <v>1</v>
      </c>
      <c r="G6" s="1"/>
      <c r="H6" s="8"/>
      <c r="I6" s="1" t="s">
        <v>54</v>
      </c>
      <c r="J6" s="1" t="s">
        <v>58</v>
      </c>
      <c r="K6" s="7">
        <v>2</v>
      </c>
      <c r="L6" s="1"/>
      <c r="M6" s="8"/>
      <c r="N6" s="8" t="str">
        <f t="shared" si="0"/>
        <v>x</v>
      </c>
      <c r="O6" s="8"/>
      <c r="P6" s="8" t="str">
        <f>IF(AND(B6&lt;&gt;"",IFERROR(VLOOKUP(D6&amp;"/"&amp;I6,Data!$N$3:$N$8,1,FALSE),"x")="x"),"x","")</f>
        <v/>
      </c>
      <c r="Q6" s="8" t="str">
        <f>IF(AND(B6&lt;&gt;"",IFERROR(VLOOKUP(E6&amp;"/"&amp;J6,Data!$F$3:$F$11,1,FALSE),"x")="x"),"x","")</f>
        <v/>
      </c>
      <c r="R6" s="8" t="e">
        <f>IF(AND(B6&lt;&gt;"",IFERROR(VLOOKUP(D6&amp;"/"&amp;I6,Data!$N$3:$O$8,2,FALSE),0)+IFERROR(VLOOKUP(E6&amp;"/"&amp;J6,Data!$F$3:$G$11,2,FALSE),0)&gt;1),"x","")</f>
        <v>#VALUE!</v>
      </c>
      <c r="S6" s="8" t="str">
        <f t="shared" si="1"/>
        <v/>
      </c>
      <c r="T6" s="7" t="s">
        <v>79</v>
      </c>
      <c r="U6" s="8"/>
    </row>
    <row r="7" spans="1:27" ht="12.75" hidden="1" x14ac:dyDescent="0.2">
      <c r="A7">
        <v>5</v>
      </c>
      <c r="B7" s="1" t="s">
        <v>53</v>
      </c>
      <c r="C7" s="1"/>
      <c r="D7" s="1" t="s">
        <v>54</v>
      </c>
      <c r="E7" s="1" t="s">
        <v>57</v>
      </c>
      <c r="F7" s="7">
        <v>1</v>
      </c>
      <c r="G7" s="1"/>
      <c r="H7" s="8"/>
      <c r="I7" s="1" t="s">
        <v>54</v>
      </c>
      <c r="J7" s="1" t="s">
        <v>75</v>
      </c>
      <c r="K7" s="7">
        <v>2</v>
      </c>
      <c r="L7" s="1"/>
      <c r="M7" s="8"/>
      <c r="N7" s="8" t="str">
        <f t="shared" si="0"/>
        <v>x</v>
      </c>
      <c r="O7" s="8"/>
      <c r="P7" s="8" t="str">
        <f>IF(AND(B7&lt;&gt;"",IFERROR(VLOOKUP(D7&amp;"/"&amp;I7,Data!$N$3:$N$8,1,FALSE),"x")="x"),"x","")</f>
        <v/>
      </c>
      <c r="Q7" s="8" t="str">
        <f>IF(AND(B7&lt;&gt;"",IFERROR(VLOOKUP(E7&amp;"/"&amp;J7,Data!$F$3:$F$11,1,FALSE),"x")="x"),"x","")</f>
        <v/>
      </c>
      <c r="R7" s="8" t="e">
        <f>IF(AND(B7&lt;&gt;"",IFERROR(VLOOKUP(D7&amp;"/"&amp;I7,Data!$N$3:$O$8,2,FALSE),0)+IFERROR(VLOOKUP(E7&amp;"/"&amp;J7,Data!$F$3:$G$11,2,FALSE),0)&gt;1),"x","")</f>
        <v>#VALUE!</v>
      </c>
      <c r="S7" s="8" t="str">
        <f t="shared" si="1"/>
        <v/>
      </c>
      <c r="T7" s="7" t="s">
        <v>79</v>
      </c>
      <c r="U7" s="8"/>
    </row>
    <row r="8" spans="1:27" ht="12.75" hidden="1" x14ac:dyDescent="0.2">
      <c r="A8" s="1">
        <v>6</v>
      </c>
      <c r="B8" s="1" t="s">
        <v>53</v>
      </c>
      <c r="C8" s="1"/>
      <c r="D8" s="1" t="s">
        <v>54</v>
      </c>
      <c r="E8" s="1" t="s">
        <v>58</v>
      </c>
      <c r="F8" s="7">
        <v>1</v>
      </c>
      <c r="G8" s="1"/>
      <c r="H8" s="8"/>
      <c r="I8" s="1" t="s">
        <v>54</v>
      </c>
      <c r="J8" s="1" t="s">
        <v>75</v>
      </c>
      <c r="K8" s="7">
        <v>2</v>
      </c>
      <c r="L8" s="1"/>
      <c r="M8" s="8"/>
      <c r="N8" s="8" t="str">
        <f t="shared" si="0"/>
        <v>x</v>
      </c>
      <c r="O8" s="8"/>
      <c r="P8" s="8" t="str">
        <f>IF(AND(B8&lt;&gt;"",IFERROR(VLOOKUP(D8&amp;"/"&amp;I8,Data!$N$3:$N$8,1,FALSE),"x")="x"),"x","")</f>
        <v/>
      </c>
      <c r="Q8" s="8" t="str">
        <f>IF(AND(B8&lt;&gt;"",IFERROR(VLOOKUP(E8&amp;"/"&amp;J8,Data!$F$3:$F$11,1,FALSE),"x")="x"),"x","")</f>
        <v/>
      </c>
      <c r="R8" s="8" t="e">
        <f>IF(AND(B8&lt;&gt;"",IFERROR(VLOOKUP(D8&amp;"/"&amp;I8,Data!$N$3:$O$8,2,FALSE),0)+IFERROR(VLOOKUP(E8&amp;"/"&amp;J8,Data!$F$3:$G$11,2,FALSE),0)&gt;1),"x","")</f>
        <v>#VALUE!</v>
      </c>
      <c r="S8" s="8" t="str">
        <f t="shared" si="1"/>
        <v/>
      </c>
      <c r="T8" s="7" t="s">
        <v>79</v>
      </c>
      <c r="U8" s="8"/>
    </row>
    <row r="9" spans="1:27" ht="12.75" hidden="1" x14ac:dyDescent="0.2">
      <c r="A9" s="13">
        <v>7</v>
      </c>
      <c r="B9" s="26" t="s">
        <v>53</v>
      </c>
      <c r="C9" s="1"/>
      <c r="D9" s="26" t="s">
        <v>54</v>
      </c>
      <c r="E9" s="26" t="s">
        <v>57</v>
      </c>
      <c r="F9" s="27">
        <v>1</v>
      </c>
      <c r="G9" s="26"/>
      <c r="H9" s="13"/>
      <c r="I9" s="26" t="s">
        <v>54</v>
      </c>
      <c r="J9" s="26" t="s">
        <v>58</v>
      </c>
      <c r="K9" s="28">
        <v>3</v>
      </c>
      <c r="L9" s="26"/>
      <c r="M9" s="13"/>
      <c r="N9" s="8" t="str">
        <f t="shared" si="0"/>
        <v>x</v>
      </c>
      <c r="O9" s="13"/>
      <c r="P9" s="13" t="str">
        <f>IF(AND(B9&lt;&gt;"",IFERROR(VLOOKUP(D9&amp;"/"&amp;I9,Data!$N$3:$N$8,1,FALSE),"x")="x"),"x","")</f>
        <v/>
      </c>
      <c r="Q9" s="13" t="str">
        <f>IF(AND(B9&lt;&gt;"",IFERROR(VLOOKUP(E9&amp;"/"&amp;J9,Data!$F$3:$F$11,1,FALSE),"x")="x"),"x","")</f>
        <v/>
      </c>
      <c r="R9" s="8" t="e">
        <f>IF(AND(B9&lt;&gt;"",IFERROR(VLOOKUP(D9&amp;"/"&amp;I9,Data!$N$3:$O$8,2,FALSE),0)+IFERROR(VLOOKUP(E9&amp;"/"&amp;J9,Data!$F$3:$G$11,2,FALSE),0)&gt;1),"x","")</f>
        <v>#VALUE!</v>
      </c>
      <c r="S9" s="8" t="str">
        <f t="shared" si="1"/>
        <v/>
      </c>
      <c r="T9" s="7" t="s">
        <v>79</v>
      </c>
      <c r="U9" s="13"/>
      <c r="V9" s="13"/>
      <c r="W9" s="13"/>
      <c r="X9" s="13"/>
      <c r="Y9" s="13"/>
      <c r="Z9" s="13"/>
      <c r="AA9" s="13"/>
    </row>
    <row r="10" spans="1:27" ht="12.75" hidden="1" x14ac:dyDescent="0.2">
      <c r="A10" s="13">
        <v>8</v>
      </c>
      <c r="B10" s="26" t="s">
        <v>53</v>
      </c>
      <c r="C10" s="1"/>
      <c r="D10" s="26" t="s">
        <v>54</v>
      </c>
      <c r="E10" s="26" t="s">
        <v>57</v>
      </c>
      <c r="F10" s="27">
        <v>1</v>
      </c>
      <c r="G10" s="26"/>
      <c r="H10" s="13"/>
      <c r="I10" s="26" t="s">
        <v>54</v>
      </c>
      <c r="J10" s="26" t="s">
        <v>75</v>
      </c>
      <c r="K10" s="28">
        <v>3</v>
      </c>
      <c r="L10" s="26"/>
      <c r="M10" s="13"/>
      <c r="N10" s="8" t="str">
        <f t="shared" si="0"/>
        <v>x</v>
      </c>
      <c r="O10" s="13"/>
      <c r="P10" s="13" t="str">
        <f>IF(AND(B10&lt;&gt;"",IFERROR(VLOOKUP(D10&amp;"/"&amp;I10,Data!$N$3:$N$8,1,FALSE),"x")="x"),"x","")</f>
        <v/>
      </c>
      <c r="Q10" s="13" t="str">
        <f>IF(AND(B10&lt;&gt;"",IFERROR(VLOOKUP(E10&amp;"/"&amp;J10,Data!$F$3:$F$11,1,FALSE),"x")="x"),"x","")</f>
        <v/>
      </c>
      <c r="R10" s="8" t="e">
        <f>IF(AND(B10&lt;&gt;"",IFERROR(VLOOKUP(D10&amp;"/"&amp;I10,Data!$N$3:$O$8,2,FALSE),0)+IFERROR(VLOOKUP(E10&amp;"/"&amp;J10,Data!$F$3:$G$11,2,FALSE),0)&gt;1),"x","")</f>
        <v>#VALUE!</v>
      </c>
      <c r="S10" s="8" t="str">
        <f t="shared" si="1"/>
        <v/>
      </c>
      <c r="T10" s="7" t="s">
        <v>79</v>
      </c>
      <c r="U10" s="13"/>
      <c r="V10" s="13"/>
      <c r="W10" s="13"/>
      <c r="X10" s="13"/>
      <c r="Y10" s="13"/>
      <c r="Z10" s="13"/>
      <c r="AA10" s="13"/>
    </row>
    <row r="11" spans="1:27" ht="12.75" hidden="1" x14ac:dyDescent="0.2">
      <c r="A11" s="13">
        <v>9</v>
      </c>
      <c r="B11" s="26" t="s">
        <v>53</v>
      </c>
      <c r="C11" s="1"/>
      <c r="D11" s="26" t="s">
        <v>54</v>
      </c>
      <c r="E11" s="26" t="s">
        <v>58</v>
      </c>
      <c r="F11" s="27">
        <v>1</v>
      </c>
      <c r="G11" s="26"/>
      <c r="H11" s="13"/>
      <c r="I11" s="26" t="s">
        <v>54</v>
      </c>
      <c r="J11" s="26" t="s">
        <v>75</v>
      </c>
      <c r="K11" s="28">
        <v>3</v>
      </c>
      <c r="L11" s="26"/>
      <c r="M11" s="13"/>
      <c r="N11" s="8" t="str">
        <f t="shared" si="0"/>
        <v>x</v>
      </c>
      <c r="O11" s="13"/>
      <c r="P11" s="13" t="str">
        <f>IF(AND(B11&lt;&gt;"",IFERROR(VLOOKUP(D11&amp;"/"&amp;I11,Data!$N$3:$N$8,1,FALSE),"x")="x"),"x","")</f>
        <v/>
      </c>
      <c r="Q11" s="13" t="str">
        <f>IF(AND(B11&lt;&gt;"",IFERROR(VLOOKUP(E11&amp;"/"&amp;J11,Data!$F$3:$F$11,1,FALSE),"x")="x"),"x","")</f>
        <v/>
      </c>
      <c r="R11" s="8" t="e">
        <f>IF(AND(B11&lt;&gt;"",IFERROR(VLOOKUP(D11&amp;"/"&amp;I11,Data!$N$3:$O$8,2,FALSE),0)+IFERROR(VLOOKUP(E11&amp;"/"&amp;J11,Data!$F$3:$G$11,2,FALSE),0)&gt;1),"x","")</f>
        <v>#VALUE!</v>
      </c>
      <c r="S11" s="8" t="str">
        <f t="shared" si="1"/>
        <v/>
      </c>
      <c r="T11" s="7" t="s">
        <v>79</v>
      </c>
      <c r="U11" s="13"/>
      <c r="V11" s="13"/>
      <c r="W11" s="13"/>
      <c r="X11" s="13"/>
      <c r="Y11" s="13"/>
      <c r="Z11" s="13"/>
      <c r="AA11" s="13"/>
    </row>
    <row r="12" spans="1:27" ht="12.75" hidden="1" x14ac:dyDescent="0.2">
      <c r="A12">
        <v>10</v>
      </c>
      <c r="B12" s="1" t="s">
        <v>53</v>
      </c>
      <c r="C12" s="1"/>
      <c r="D12" s="1" t="s">
        <v>54</v>
      </c>
      <c r="E12" s="1" t="s">
        <v>57</v>
      </c>
      <c r="F12" s="7">
        <v>2</v>
      </c>
      <c r="G12" s="1"/>
      <c r="H12" s="8"/>
      <c r="I12" s="1" t="s">
        <v>54</v>
      </c>
      <c r="J12" s="1" t="s">
        <v>58</v>
      </c>
      <c r="K12" s="7">
        <v>1</v>
      </c>
      <c r="L12" s="1"/>
      <c r="M12" s="8"/>
      <c r="N12" s="8" t="str">
        <f t="shared" si="0"/>
        <v>x</v>
      </c>
      <c r="O12" s="8"/>
      <c r="P12" s="8" t="str">
        <f>IF(AND(B12&lt;&gt;"",IFERROR(VLOOKUP(D12&amp;"/"&amp;I12,Data!$N$3:$N$8,1,FALSE),"x")="x"),"x","")</f>
        <v/>
      </c>
      <c r="Q12" s="8" t="str">
        <f>IF(AND(B12&lt;&gt;"",IFERROR(VLOOKUP(E12&amp;"/"&amp;J12,Data!$F$3:$F$11,1,FALSE),"x")="x"),"x","")</f>
        <v/>
      </c>
      <c r="R12" s="8" t="e">
        <f>IF(AND(B12&lt;&gt;"",IFERROR(VLOOKUP(D12&amp;"/"&amp;I12,Data!$N$3:$O$8,2,FALSE),0)+IFERROR(VLOOKUP(E12&amp;"/"&amp;J12,Data!$F$3:$G$11,2,FALSE),0)&gt;1),"x","")</f>
        <v>#VALUE!</v>
      </c>
      <c r="S12" s="8" t="str">
        <f t="shared" si="1"/>
        <v/>
      </c>
      <c r="T12" s="7" t="s">
        <v>79</v>
      </c>
      <c r="U12" s="8"/>
    </row>
    <row r="13" spans="1:27" ht="12.75" hidden="1" x14ac:dyDescent="0.2">
      <c r="A13">
        <v>11</v>
      </c>
      <c r="B13" s="1" t="s">
        <v>53</v>
      </c>
      <c r="C13" s="1"/>
      <c r="D13" s="1" t="s">
        <v>54</v>
      </c>
      <c r="E13" s="1" t="s">
        <v>57</v>
      </c>
      <c r="F13" s="7">
        <v>2</v>
      </c>
      <c r="G13" s="1"/>
      <c r="H13" s="8"/>
      <c r="I13" s="1" t="s">
        <v>54</v>
      </c>
      <c r="J13" s="1" t="s">
        <v>75</v>
      </c>
      <c r="K13" s="7">
        <v>1</v>
      </c>
      <c r="L13" s="1"/>
      <c r="M13" s="8"/>
      <c r="N13" s="8" t="str">
        <f t="shared" si="0"/>
        <v>x</v>
      </c>
      <c r="O13" s="8"/>
      <c r="P13" s="8" t="str">
        <f>IF(AND(B13&lt;&gt;"",IFERROR(VLOOKUP(D13&amp;"/"&amp;I13,Data!$N$3:$N$8,1,FALSE),"x")="x"),"x","")</f>
        <v/>
      </c>
      <c r="Q13" s="8" t="str">
        <f>IF(AND(B13&lt;&gt;"",IFERROR(VLOOKUP(E13&amp;"/"&amp;J13,Data!$F$3:$F$11,1,FALSE),"x")="x"),"x","")</f>
        <v/>
      </c>
      <c r="R13" s="8" t="e">
        <f>IF(AND(B13&lt;&gt;"",IFERROR(VLOOKUP(D13&amp;"/"&amp;I13,Data!$N$3:$O$8,2,FALSE),0)+IFERROR(VLOOKUP(E13&amp;"/"&amp;J13,Data!$F$3:$G$11,2,FALSE),0)&gt;1),"x","")</f>
        <v>#VALUE!</v>
      </c>
      <c r="S13" s="8" t="str">
        <f t="shared" si="1"/>
        <v/>
      </c>
      <c r="T13" s="7" t="s">
        <v>79</v>
      </c>
      <c r="U13" s="8"/>
    </row>
    <row r="14" spans="1:27" ht="12.75" hidden="1" x14ac:dyDescent="0.2">
      <c r="A14" s="1">
        <v>12</v>
      </c>
      <c r="B14" s="1" t="s">
        <v>53</v>
      </c>
      <c r="C14" s="1"/>
      <c r="D14" s="1" t="s">
        <v>54</v>
      </c>
      <c r="E14" s="1" t="s">
        <v>58</v>
      </c>
      <c r="F14" s="7">
        <v>2</v>
      </c>
      <c r="G14" s="1"/>
      <c r="H14" s="8"/>
      <c r="I14" s="1" t="s">
        <v>54</v>
      </c>
      <c r="J14" s="1" t="s">
        <v>75</v>
      </c>
      <c r="K14" s="7">
        <v>1</v>
      </c>
      <c r="L14" s="1"/>
      <c r="M14" s="8"/>
      <c r="N14" s="8" t="str">
        <f t="shared" si="0"/>
        <v>x</v>
      </c>
      <c r="O14" s="8"/>
      <c r="P14" s="8" t="str">
        <f>IF(AND(B14&lt;&gt;"",IFERROR(VLOOKUP(D14&amp;"/"&amp;I14,Data!$N$3:$N$8,1,FALSE),"x")="x"),"x","")</f>
        <v/>
      </c>
      <c r="Q14" s="8" t="str">
        <f>IF(AND(B14&lt;&gt;"",IFERROR(VLOOKUP(E14&amp;"/"&amp;J14,Data!$F$3:$F$11,1,FALSE),"x")="x"),"x","")</f>
        <v/>
      </c>
      <c r="R14" s="8" t="e">
        <f>IF(AND(B14&lt;&gt;"",IFERROR(VLOOKUP(D14&amp;"/"&amp;I14,Data!$N$3:$O$8,2,FALSE),0)+IFERROR(VLOOKUP(E14&amp;"/"&amp;J14,Data!$F$3:$G$11,2,FALSE),0)&gt;1),"x","")</f>
        <v>#VALUE!</v>
      </c>
      <c r="S14" s="8" t="str">
        <f t="shared" si="1"/>
        <v/>
      </c>
      <c r="T14" s="7" t="s">
        <v>79</v>
      </c>
      <c r="U14" s="8"/>
    </row>
    <row r="15" spans="1:27" ht="12.75" hidden="1" x14ac:dyDescent="0.2">
      <c r="A15">
        <v>13</v>
      </c>
      <c r="B15" s="1" t="s">
        <v>53</v>
      </c>
      <c r="C15" s="1"/>
      <c r="D15" s="1" t="s">
        <v>54</v>
      </c>
      <c r="E15" s="1" t="s">
        <v>57</v>
      </c>
      <c r="F15" s="7">
        <v>2</v>
      </c>
      <c r="G15" s="1"/>
      <c r="H15" s="8"/>
      <c r="I15" s="1" t="s">
        <v>54</v>
      </c>
      <c r="J15" s="1" t="s">
        <v>58</v>
      </c>
      <c r="K15" s="7">
        <v>2</v>
      </c>
      <c r="L15" s="1"/>
      <c r="M15" s="8"/>
      <c r="N15" s="8" t="str">
        <f t="shared" si="0"/>
        <v>x</v>
      </c>
      <c r="O15" s="8"/>
      <c r="P15" s="8" t="str">
        <f>IF(AND(B15&lt;&gt;"",IFERROR(VLOOKUP(D15&amp;"/"&amp;I15,Data!$N$3:$N$8,1,FALSE),"x")="x"),"x","")</f>
        <v/>
      </c>
      <c r="Q15" s="8" t="str">
        <f>IF(AND(B15&lt;&gt;"",IFERROR(VLOOKUP(E15&amp;"/"&amp;J15,Data!$F$3:$F$11,1,FALSE),"x")="x"),"x","")</f>
        <v/>
      </c>
      <c r="R15" s="8" t="e">
        <f>IF(AND(B15&lt;&gt;"",IFERROR(VLOOKUP(D15&amp;"/"&amp;I15,Data!$N$3:$O$8,2,FALSE),0)+IFERROR(VLOOKUP(E15&amp;"/"&amp;J15,Data!$F$3:$G$11,2,FALSE),0)&gt;1),"x","")</f>
        <v>#VALUE!</v>
      </c>
      <c r="S15" s="8" t="str">
        <f t="shared" si="1"/>
        <v>x</v>
      </c>
      <c r="T15" s="7" t="s">
        <v>79</v>
      </c>
      <c r="U15" s="8"/>
    </row>
    <row r="16" spans="1:27" ht="12.75" hidden="1" x14ac:dyDescent="0.2">
      <c r="A16">
        <v>14</v>
      </c>
      <c r="B16" s="1" t="s">
        <v>53</v>
      </c>
      <c r="C16" s="1"/>
      <c r="D16" s="1" t="s">
        <v>54</v>
      </c>
      <c r="E16" s="1" t="s">
        <v>57</v>
      </c>
      <c r="F16" s="7">
        <v>2</v>
      </c>
      <c r="G16" s="1"/>
      <c r="H16" s="8"/>
      <c r="I16" s="1" t="s">
        <v>54</v>
      </c>
      <c r="J16" s="1" t="s">
        <v>75</v>
      </c>
      <c r="K16" s="7">
        <v>2</v>
      </c>
      <c r="L16" s="1"/>
      <c r="M16" s="8"/>
      <c r="N16" s="8" t="str">
        <f t="shared" si="0"/>
        <v>x</v>
      </c>
      <c r="O16" s="8"/>
      <c r="P16" s="8" t="str">
        <f>IF(AND(B16&lt;&gt;"",IFERROR(VLOOKUP(D16&amp;"/"&amp;I16,Data!$N$3:$N$8,1,FALSE),"x")="x"),"x","")</f>
        <v/>
      </c>
      <c r="Q16" s="8" t="str">
        <f>IF(AND(B16&lt;&gt;"",IFERROR(VLOOKUP(E16&amp;"/"&amp;J16,Data!$F$3:$F$11,1,FALSE),"x")="x"),"x","")</f>
        <v/>
      </c>
      <c r="R16" s="8" t="e">
        <f>IF(AND(B16&lt;&gt;"",IFERROR(VLOOKUP(D16&amp;"/"&amp;I16,Data!$N$3:$O$8,2,FALSE),0)+IFERROR(VLOOKUP(E16&amp;"/"&amp;J16,Data!$F$3:$G$11,2,FALSE),0)&gt;1),"x","")</f>
        <v>#VALUE!</v>
      </c>
      <c r="S16" s="8" t="str">
        <f t="shared" si="1"/>
        <v>x</v>
      </c>
      <c r="T16" s="7" t="s">
        <v>79</v>
      </c>
      <c r="U16" s="8"/>
    </row>
    <row r="17" spans="1:27" ht="12.75" hidden="1" x14ac:dyDescent="0.2">
      <c r="A17" s="1">
        <v>15</v>
      </c>
      <c r="B17" s="1" t="s">
        <v>53</v>
      </c>
      <c r="C17" s="1"/>
      <c r="D17" s="1" t="s">
        <v>54</v>
      </c>
      <c r="E17" s="1" t="s">
        <v>58</v>
      </c>
      <c r="F17" s="7">
        <v>2</v>
      </c>
      <c r="G17" s="1"/>
      <c r="H17" s="8"/>
      <c r="I17" s="1" t="s">
        <v>54</v>
      </c>
      <c r="J17" s="1" t="s">
        <v>75</v>
      </c>
      <c r="K17" s="7">
        <v>2</v>
      </c>
      <c r="L17" s="1"/>
      <c r="M17" s="8"/>
      <c r="N17" s="8" t="str">
        <f t="shared" si="0"/>
        <v>x</v>
      </c>
      <c r="O17" s="8"/>
      <c r="P17" s="8" t="str">
        <f>IF(AND(B17&lt;&gt;"",IFERROR(VLOOKUP(D17&amp;"/"&amp;I17,Data!$N$3:$N$8,1,FALSE),"x")="x"),"x","")</f>
        <v/>
      </c>
      <c r="Q17" s="8" t="str">
        <f>IF(AND(B17&lt;&gt;"",IFERROR(VLOOKUP(E17&amp;"/"&amp;J17,Data!$F$3:$F$11,1,FALSE),"x")="x"),"x","")</f>
        <v/>
      </c>
      <c r="R17" s="8" t="e">
        <f>IF(AND(B17&lt;&gt;"",IFERROR(VLOOKUP(D17&amp;"/"&amp;I17,Data!$N$3:$O$8,2,FALSE),0)+IFERROR(VLOOKUP(E17&amp;"/"&amp;J17,Data!$F$3:$G$11,2,FALSE),0)&gt;1),"x","")</f>
        <v>#VALUE!</v>
      </c>
      <c r="S17" s="8" t="str">
        <f t="shared" si="1"/>
        <v>x</v>
      </c>
      <c r="T17" s="7" t="s">
        <v>79</v>
      </c>
      <c r="U17" s="8"/>
    </row>
    <row r="18" spans="1:27" ht="12.75" hidden="1" x14ac:dyDescent="0.2">
      <c r="A18" s="13">
        <v>16</v>
      </c>
      <c r="B18" s="26" t="s">
        <v>53</v>
      </c>
      <c r="C18" s="1"/>
      <c r="D18" s="26" t="s">
        <v>54</v>
      </c>
      <c r="E18" s="26" t="s">
        <v>57</v>
      </c>
      <c r="F18" s="28">
        <v>2</v>
      </c>
      <c r="G18" s="26"/>
      <c r="H18" s="13"/>
      <c r="I18" s="26" t="s">
        <v>54</v>
      </c>
      <c r="J18" s="26" t="s">
        <v>58</v>
      </c>
      <c r="K18" s="28">
        <v>3</v>
      </c>
      <c r="L18" s="26"/>
      <c r="M18" s="13"/>
      <c r="N18" s="8" t="str">
        <f t="shared" si="0"/>
        <v>x</v>
      </c>
      <c r="O18" s="13"/>
      <c r="P18" s="13" t="str">
        <f>IF(AND(B18&lt;&gt;"",IFERROR(VLOOKUP(D18&amp;"/"&amp;I18,Data!$N$3:$N$8,1,FALSE),"x")="x"),"x","")</f>
        <v/>
      </c>
      <c r="Q18" s="13" t="str">
        <f>IF(AND(B18&lt;&gt;"",IFERROR(VLOOKUP(E18&amp;"/"&amp;J18,Data!$F$3:$F$11,1,FALSE),"x")="x"),"x","")</f>
        <v/>
      </c>
      <c r="R18" s="8" t="e">
        <f>IF(AND(B18&lt;&gt;"",IFERROR(VLOOKUP(D18&amp;"/"&amp;I18,Data!$N$3:$O$8,2,FALSE),0)+IFERROR(VLOOKUP(E18&amp;"/"&amp;J18,Data!$F$3:$G$11,2,FALSE),0)&gt;1),"x","")</f>
        <v>#VALUE!</v>
      </c>
      <c r="S18" s="8" t="str">
        <f t="shared" si="1"/>
        <v/>
      </c>
      <c r="T18" s="7" t="s">
        <v>79</v>
      </c>
      <c r="U18" s="13"/>
      <c r="V18" s="13"/>
      <c r="W18" s="13"/>
      <c r="X18" s="13"/>
      <c r="Y18" s="13"/>
      <c r="Z18" s="13"/>
      <c r="AA18" s="13"/>
    </row>
    <row r="19" spans="1:27" ht="12.75" hidden="1" x14ac:dyDescent="0.2">
      <c r="A19" s="13">
        <v>17</v>
      </c>
      <c r="B19" s="26" t="s">
        <v>53</v>
      </c>
      <c r="C19" s="1"/>
      <c r="D19" s="26" t="s">
        <v>54</v>
      </c>
      <c r="E19" s="26" t="s">
        <v>57</v>
      </c>
      <c r="F19" s="28">
        <v>2</v>
      </c>
      <c r="G19" s="26"/>
      <c r="H19" s="13"/>
      <c r="I19" s="26" t="s">
        <v>54</v>
      </c>
      <c r="J19" s="26" t="s">
        <v>75</v>
      </c>
      <c r="K19" s="28">
        <v>3</v>
      </c>
      <c r="L19" s="26"/>
      <c r="M19" s="13"/>
      <c r="N19" s="8" t="str">
        <f t="shared" si="0"/>
        <v>x</v>
      </c>
      <c r="O19" s="13"/>
      <c r="P19" s="13" t="str">
        <f>IF(AND(B19&lt;&gt;"",IFERROR(VLOOKUP(D19&amp;"/"&amp;I19,Data!$N$3:$N$8,1,FALSE),"x")="x"),"x","")</f>
        <v/>
      </c>
      <c r="Q19" s="13" t="str">
        <f>IF(AND(B19&lt;&gt;"",IFERROR(VLOOKUP(E19&amp;"/"&amp;J19,Data!$F$3:$F$11,1,FALSE),"x")="x"),"x","")</f>
        <v/>
      </c>
      <c r="R19" s="8" t="e">
        <f>IF(AND(B19&lt;&gt;"",IFERROR(VLOOKUP(D19&amp;"/"&amp;I19,Data!$N$3:$O$8,2,FALSE),0)+IFERROR(VLOOKUP(E19&amp;"/"&amp;J19,Data!$F$3:$G$11,2,FALSE),0)&gt;1),"x","")</f>
        <v>#VALUE!</v>
      </c>
      <c r="S19" s="8" t="str">
        <f t="shared" si="1"/>
        <v/>
      </c>
      <c r="T19" s="7" t="s">
        <v>79</v>
      </c>
      <c r="U19" s="13"/>
      <c r="V19" s="13"/>
      <c r="W19" s="13"/>
      <c r="X19" s="13"/>
      <c r="Y19" s="13"/>
      <c r="Z19" s="13"/>
      <c r="AA19" s="13"/>
    </row>
    <row r="20" spans="1:27" ht="12.75" hidden="1" x14ac:dyDescent="0.2">
      <c r="A20" s="13">
        <v>18</v>
      </c>
      <c r="B20" s="26" t="s">
        <v>53</v>
      </c>
      <c r="C20" s="1"/>
      <c r="D20" s="26" t="s">
        <v>54</v>
      </c>
      <c r="E20" s="26" t="s">
        <v>58</v>
      </c>
      <c r="F20" s="28">
        <v>2</v>
      </c>
      <c r="G20" s="26"/>
      <c r="H20" s="13"/>
      <c r="I20" s="26" t="s">
        <v>54</v>
      </c>
      <c r="J20" s="26" t="s">
        <v>75</v>
      </c>
      <c r="K20" s="28">
        <v>3</v>
      </c>
      <c r="L20" s="26"/>
      <c r="M20" s="13"/>
      <c r="N20" s="8" t="str">
        <f t="shared" si="0"/>
        <v>x</v>
      </c>
      <c r="O20" s="13"/>
      <c r="P20" s="13" t="str">
        <f>IF(AND(B20&lt;&gt;"",IFERROR(VLOOKUP(D20&amp;"/"&amp;I20,Data!$N$3:$N$8,1,FALSE),"x")="x"),"x","")</f>
        <v/>
      </c>
      <c r="Q20" s="13" t="str">
        <f>IF(AND(B20&lt;&gt;"",IFERROR(VLOOKUP(E20&amp;"/"&amp;J20,Data!$F$3:$F$11,1,FALSE),"x")="x"),"x","")</f>
        <v/>
      </c>
      <c r="R20" s="8" t="e">
        <f>IF(AND(B20&lt;&gt;"",IFERROR(VLOOKUP(D20&amp;"/"&amp;I20,Data!$N$3:$O$8,2,FALSE),0)+IFERROR(VLOOKUP(E20&amp;"/"&amp;J20,Data!$F$3:$G$11,2,FALSE),0)&gt;1),"x","")</f>
        <v>#VALUE!</v>
      </c>
      <c r="S20" s="8" t="str">
        <f t="shared" si="1"/>
        <v/>
      </c>
      <c r="T20" s="7" t="s">
        <v>79</v>
      </c>
      <c r="U20" s="13"/>
      <c r="V20" s="13"/>
      <c r="W20" s="13"/>
      <c r="X20" s="13"/>
      <c r="Y20" s="13"/>
      <c r="Z20" s="13"/>
      <c r="AA20" s="13"/>
    </row>
    <row r="21" spans="1:27" ht="12.75" hidden="1" x14ac:dyDescent="0.2">
      <c r="A21">
        <v>19</v>
      </c>
      <c r="B21" s="1" t="s">
        <v>53</v>
      </c>
      <c r="C21" s="1"/>
      <c r="D21" s="1" t="s">
        <v>54</v>
      </c>
      <c r="E21" s="1" t="s">
        <v>57</v>
      </c>
      <c r="F21" s="7">
        <v>3</v>
      </c>
      <c r="G21" s="1"/>
      <c r="H21" s="8"/>
      <c r="I21" s="1" t="s">
        <v>54</v>
      </c>
      <c r="J21" s="1" t="s">
        <v>58</v>
      </c>
      <c r="K21" s="7">
        <v>1</v>
      </c>
      <c r="L21" s="1"/>
      <c r="M21" s="8"/>
      <c r="N21" s="8" t="str">
        <f t="shared" si="0"/>
        <v>x</v>
      </c>
      <c r="O21" s="8"/>
      <c r="P21" s="8" t="str">
        <f>IF(AND(B21&lt;&gt;"",IFERROR(VLOOKUP(D21&amp;"/"&amp;I21,Data!$N$3:$N$8,1,FALSE),"x")="x"),"x","")</f>
        <v/>
      </c>
      <c r="Q21" s="8" t="str">
        <f>IF(AND(B21&lt;&gt;"",IFERROR(VLOOKUP(E21&amp;"/"&amp;J21,Data!$F$3:$F$11,1,FALSE),"x")="x"),"x","")</f>
        <v/>
      </c>
      <c r="R21" s="8" t="e">
        <f>IF(AND(B21&lt;&gt;"",IFERROR(VLOOKUP(D21&amp;"/"&amp;I21,Data!$N$3:$O$8,2,FALSE),0)+IFERROR(VLOOKUP(E21&amp;"/"&amp;J21,Data!$F$3:$G$11,2,FALSE),0)&gt;1),"x","")</f>
        <v>#VALUE!</v>
      </c>
      <c r="S21" s="8" t="str">
        <f t="shared" si="1"/>
        <v/>
      </c>
      <c r="T21" s="7" t="s">
        <v>79</v>
      </c>
      <c r="U21" s="8"/>
    </row>
    <row r="22" spans="1:27" ht="12.75" hidden="1" x14ac:dyDescent="0.2">
      <c r="A22">
        <v>20</v>
      </c>
      <c r="B22" s="1" t="s">
        <v>53</v>
      </c>
      <c r="C22" s="1"/>
      <c r="D22" s="1" t="s">
        <v>54</v>
      </c>
      <c r="E22" s="1" t="s">
        <v>57</v>
      </c>
      <c r="F22" s="7">
        <v>3</v>
      </c>
      <c r="G22" s="1"/>
      <c r="H22" s="8"/>
      <c r="I22" s="1" t="s">
        <v>54</v>
      </c>
      <c r="J22" s="1" t="s">
        <v>75</v>
      </c>
      <c r="K22" s="7">
        <v>1</v>
      </c>
      <c r="L22" s="1"/>
      <c r="M22" s="8"/>
      <c r="N22" s="8" t="str">
        <f t="shared" si="0"/>
        <v>x</v>
      </c>
      <c r="O22" s="8"/>
      <c r="P22" s="8" t="str">
        <f>IF(AND(B22&lt;&gt;"",IFERROR(VLOOKUP(D22&amp;"/"&amp;I22,Data!$N$3:$N$8,1,FALSE),"x")="x"),"x","")</f>
        <v/>
      </c>
      <c r="Q22" s="8" t="str">
        <f>IF(AND(B22&lt;&gt;"",IFERROR(VLOOKUP(E22&amp;"/"&amp;J22,Data!$F$3:$F$11,1,FALSE),"x")="x"),"x","")</f>
        <v/>
      </c>
      <c r="R22" s="8" t="e">
        <f>IF(AND(B22&lt;&gt;"",IFERROR(VLOOKUP(D22&amp;"/"&amp;I22,Data!$N$3:$O$8,2,FALSE),0)+IFERROR(VLOOKUP(E22&amp;"/"&amp;J22,Data!$F$3:$G$11,2,FALSE),0)&gt;1),"x","")</f>
        <v>#VALUE!</v>
      </c>
      <c r="S22" s="8" t="str">
        <f t="shared" si="1"/>
        <v/>
      </c>
      <c r="T22" s="7" t="s">
        <v>79</v>
      </c>
      <c r="U22" s="8"/>
    </row>
    <row r="23" spans="1:27" ht="12.75" hidden="1" x14ac:dyDescent="0.2">
      <c r="A23" s="1">
        <v>21</v>
      </c>
      <c r="B23" s="1" t="s">
        <v>53</v>
      </c>
      <c r="C23" s="1"/>
      <c r="D23" s="1" t="s">
        <v>54</v>
      </c>
      <c r="E23" s="1" t="s">
        <v>58</v>
      </c>
      <c r="F23" s="7">
        <v>3</v>
      </c>
      <c r="G23" s="1"/>
      <c r="H23" s="8"/>
      <c r="I23" s="1" t="s">
        <v>54</v>
      </c>
      <c r="J23" s="1" t="s">
        <v>75</v>
      </c>
      <c r="K23" s="7">
        <v>1</v>
      </c>
      <c r="L23" s="1"/>
      <c r="M23" s="8"/>
      <c r="N23" s="8" t="str">
        <f t="shared" si="0"/>
        <v>x</v>
      </c>
      <c r="O23" s="8"/>
      <c r="P23" s="8" t="str">
        <f>IF(AND(B23&lt;&gt;"",IFERROR(VLOOKUP(D23&amp;"/"&amp;I23,Data!$N$3:$N$8,1,FALSE),"x")="x"),"x","")</f>
        <v/>
      </c>
      <c r="Q23" s="8" t="str">
        <f>IF(AND(B23&lt;&gt;"",IFERROR(VLOOKUP(E23&amp;"/"&amp;J23,Data!$F$3:$F$11,1,FALSE),"x")="x"),"x","")</f>
        <v/>
      </c>
      <c r="R23" s="8" t="e">
        <f>IF(AND(B23&lt;&gt;"",IFERROR(VLOOKUP(D23&amp;"/"&amp;I23,Data!$N$3:$O$8,2,FALSE),0)+IFERROR(VLOOKUP(E23&amp;"/"&amp;J23,Data!$F$3:$G$11,2,FALSE),0)&gt;1),"x","")</f>
        <v>#VALUE!</v>
      </c>
      <c r="S23" s="8" t="str">
        <f t="shared" si="1"/>
        <v/>
      </c>
      <c r="T23" s="7" t="s">
        <v>79</v>
      </c>
      <c r="U23" s="8"/>
    </row>
    <row r="24" spans="1:27" ht="12.75" hidden="1" x14ac:dyDescent="0.2">
      <c r="A24">
        <v>22</v>
      </c>
      <c r="B24" s="1" t="s">
        <v>53</v>
      </c>
      <c r="C24" s="1"/>
      <c r="D24" s="1" t="s">
        <v>54</v>
      </c>
      <c r="E24" s="1" t="s">
        <v>57</v>
      </c>
      <c r="F24" s="7">
        <v>3</v>
      </c>
      <c r="G24" s="1"/>
      <c r="H24" s="8"/>
      <c r="I24" s="1" t="s">
        <v>54</v>
      </c>
      <c r="J24" s="1" t="s">
        <v>58</v>
      </c>
      <c r="K24" s="7">
        <v>2</v>
      </c>
      <c r="L24" s="1"/>
      <c r="M24" s="8"/>
      <c r="N24" s="8" t="str">
        <f t="shared" si="0"/>
        <v>x</v>
      </c>
      <c r="O24" s="8"/>
      <c r="P24" s="8" t="str">
        <f>IF(AND(B24&lt;&gt;"",IFERROR(VLOOKUP(D24&amp;"/"&amp;I24,Data!$N$3:$N$8,1,FALSE),"x")="x"),"x","")</f>
        <v/>
      </c>
      <c r="Q24" s="8" t="str">
        <f>IF(AND(B24&lt;&gt;"",IFERROR(VLOOKUP(E24&amp;"/"&amp;J24,Data!$F$3:$F$11,1,FALSE),"x")="x"),"x","")</f>
        <v/>
      </c>
      <c r="R24" s="8" t="e">
        <f>IF(AND(B24&lt;&gt;"",IFERROR(VLOOKUP(D24&amp;"/"&amp;I24,Data!$N$3:$O$8,2,FALSE),0)+IFERROR(VLOOKUP(E24&amp;"/"&amp;J24,Data!$F$3:$G$11,2,FALSE),0)&gt;1),"x","")</f>
        <v>#VALUE!</v>
      </c>
      <c r="S24" s="8" t="str">
        <f t="shared" si="1"/>
        <v/>
      </c>
      <c r="T24" s="7" t="s">
        <v>79</v>
      </c>
      <c r="U24" s="8"/>
    </row>
    <row r="25" spans="1:27" ht="12.75" hidden="1" x14ac:dyDescent="0.2">
      <c r="A25">
        <v>23</v>
      </c>
      <c r="B25" s="1" t="s">
        <v>53</v>
      </c>
      <c r="C25" s="1"/>
      <c r="D25" s="1" t="s">
        <v>54</v>
      </c>
      <c r="E25" s="1" t="s">
        <v>57</v>
      </c>
      <c r="F25" s="7">
        <v>3</v>
      </c>
      <c r="G25" s="1"/>
      <c r="H25" s="8"/>
      <c r="I25" s="1" t="s">
        <v>54</v>
      </c>
      <c r="J25" s="1" t="s">
        <v>75</v>
      </c>
      <c r="K25" s="7">
        <v>2</v>
      </c>
      <c r="L25" s="1"/>
      <c r="M25" s="8"/>
      <c r="N25" s="8" t="str">
        <f t="shared" si="0"/>
        <v>x</v>
      </c>
      <c r="O25" s="8"/>
      <c r="P25" s="8" t="str">
        <f>IF(AND(B25&lt;&gt;"",IFERROR(VLOOKUP(D25&amp;"/"&amp;I25,Data!$N$3:$N$8,1,FALSE),"x")="x"),"x","")</f>
        <v/>
      </c>
      <c r="Q25" s="8" t="str">
        <f>IF(AND(B25&lt;&gt;"",IFERROR(VLOOKUP(E25&amp;"/"&amp;J25,Data!$F$3:$F$11,1,FALSE),"x")="x"),"x","")</f>
        <v/>
      </c>
      <c r="R25" s="8" t="e">
        <f>IF(AND(B25&lt;&gt;"",IFERROR(VLOOKUP(D25&amp;"/"&amp;I25,Data!$N$3:$O$8,2,FALSE),0)+IFERROR(VLOOKUP(E25&amp;"/"&amp;J25,Data!$F$3:$G$11,2,FALSE),0)&gt;1),"x","")</f>
        <v>#VALUE!</v>
      </c>
      <c r="S25" s="8" t="str">
        <f t="shared" si="1"/>
        <v/>
      </c>
      <c r="T25" s="7" t="s">
        <v>79</v>
      </c>
      <c r="U25" s="8"/>
    </row>
    <row r="26" spans="1:27" ht="12.75" hidden="1" x14ac:dyDescent="0.2">
      <c r="A26" s="1">
        <v>24</v>
      </c>
      <c r="B26" s="1" t="s">
        <v>53</v>
      </c>
      <c r="C26" s="1"/>
      <c r="D26" s="1" t="s">
        <v>54</v>
      </c>
      <c r="E26" s="1" t="s">
        <v>58</v>
      </c>
      <c r="F26" s="7">
        <v>3</v>
      </c>
      <c r="G26" s="1"/>
      <c r="H26" s="8"/>
      <c r="I26" s="1" t="s">
        <v>54</v>
      </c>
      <c r="J26" s="1" t="s">
        <v>75</v>
      </c>
      <c r="K26" s="7">
        <v>2</v>
      </c>
      <c r="L26" s="1"/>
      <c r="M26" s="8"/>
      <c r="N26" s="8" t="str">
        <f t="shared" si="0"/>
        <v>x</v>
      </c>
      <c r="O26" s="8"/>
      <c r="P26" s="8" t="str">
        <f>IF(AND(B26&lt;&gt;"",IFERROR(VLOOKUP(D26&amp;"/"&amp;I26,Data!$N$3:$N$8,1,FALSE),"x")="x"),"x","")</f>
        <v/>
      </c>
      <c r="Q26" s="8" t="str">
        <f>IF(AND(B26&lt;&gt;"",IFERROR(VLOOKUP(E26&amp;"/"&amp;J26,Data!$F$3:$F$11,1,FALSE),"x")="x"),"x","")</f>
        <v/>
      </c>
      <c r="R26" s="8" t="e">
        <f>IF(AND(B26&lt;&gt;"",IFERROR(VLOOKUP(D26&amp;"/"&amp;I26,Data!$N$3:$O$8,2,FALSE),0)+IFERROR(VLOOKUP(E26&amp;"/"&amp;J26,Data!$F$3:$G$11,2,FALSE),0)&gt;1),"x","")</f>
        <v>#VALUE!</v>
      </c>
      <c r="S26" s="8" t="str">
        <f t="shared" si="1"/>
        <v/>
      </c>
      <c r="T26" s="7" t="s">
        <v>79</v>
      </c>
      <c r="U26" s="8"/>
    </row>
    <row r="27" spans="1:27" ht="12.75" hidden="1" x14ac:dyDescent="0.2">
      <c r="A27" s="13">
        <v>25</v>
      </c>
      <c r="B27" s="26" t="s">
        <v>53</v>
      </c>
      <c r="C27" s="1"/>
      <c r="D27" s="26" t="s">
        <v>54</v>
      </c>
      <c r="E27" s="26" t="s">
        <v>57</v>
      </c>
      <c r="F27" s="7">
        <v>3</v>
      </c>
      <c r="G27" s="26"/>
      <c r="H27" s="13"/>
      <c r="I27" s="26" t="s">
        <v>54</v>
      </c>
      <c r="J27" s="26" t="s">
        <v>58</v>
      </c>
      <c r="K27" s="28">
        <v>3</v>
      </c>
      <c r="L27" s="26"/>
      <c r="M27" s="13"/>
      <c r="N27" s="8" t="str">
        <f t="shared" si="0"/>
        <v>x</v>
      </c>
      <c r="O27" s="13"/>
      <c r="P27" s="13" t="str">
        <f>IF(AND(B27&lt;&gt;"",IFERROR(VLOOKUP(D27&amp;"/"&amp;I27,Data!$N$3:$N$8,1,FALSE),"x")="x"),"x","")</f>
        <v/>
      </c>
      <c r="Q27" s="13" t="str">
        <f>IF(AND(B27&lt;&gt;"",IFERROR(VLOOKUP(E27&amp;"/"&amp;J27,Data!$F$3:$F$11,1,FALSE),"x")="x"),"x","")</f>
        <v/>
      </c>
      <c r="R27" s="8" t="e">
        <f>IF(AND(B27&lt;&gt;"",IFERROR(VLOOKUP(D27&amp;"/"&amp;I27,Data!$N$3:$O$8,2,FALSE),0)+IFERROR(VLOOKUP(E27&amp;"/"&amp;J27,Data!$F$3:$G$11,2,FALSE),0)&gt;1),"x","")</f>
        <v>#VALUE!</v>
      </c>
      <c r="S27" s="8" t="str">
        <f t="shared" si="1"/>
        <v>x</v>
      </c>
      <c r="T27" s="7" t="s">
        <v>79</v>
      </c>
      <c r="U27" s="13"/>
      <c r="V27" s="13"/>
      <c r="W27" s="13"/>
      <c r="X27" s="13"/>
      <c r="Y27" s="13"/>
      <c r="Z27" s="13"/>
      <c r="AA27" s="13"/>
    </row>
    <row r="28" spans="1:27" ht="12.75" hidden="1" x14ac:dyDescent="0.2">
      <c r="A28" s="13">
        <v>26</v>
      </c>
      <c r="B28" s="26" t="s">
        <v>53</v>
      </c>
      <c r="C28" s="1"/>
      <c r="D28" s="26" t="s">
        <v>54</v>
      </c>
      <c r="E28" s="26" t="s">
        <v>57</v>
      </c>
      <c r="F28" s="7">
        <v>3</v>
      </c>
      <c r="G28" s="26"/>
      <c r="H28" s="13"/>
      <c r="I28" s="26" t="s">
        <v>54</v>
      </c>
      <c r="J28" s="26" t="s">
        <v>75</v>
      </c>
      <c r="K28" s="28">
        <v>3</v>
      </c>
      <c r="L28" s="26"/>
      <c r="M28" s="13"/>
      <c r="N28" s="8" t="str">
        <f t="shared" si="0"/>
        <v>x</v>
      </c>
      <c r="O28" s="13"/>
      <c r="P28" s="13" t="str">
        <f>IF(AND(B28&lt;&gt;"",IFERROR(VLOOKUP(D28&amp;"/"&amp;I28,Data!$N$3:$N$8,1,FALSE),"x")="x"),"x","")</f>
        <v/>
      </c>
      <c r="Q28" s="13" t="str">
        <f>IF(AND(B28&lt;&gt;"",IFERROR(VLOOKUP(E28&amp;"/"&amp;J28,Data!$F$3:$F$11,1,FALSE),"x")="x"),"x","")</f>
        <v/>
      </c>
      <c r="R28" s="8" t="e">
        <f>IF(AND(B28&lt;&gt;"",IFERROR(VLOOKUP(D28&amp;"/"&amp;I28,Data!$N$3:$O$8,2,FALSE),0)+IFERROR(VLOOKUP(E28&amp;"/"&amp;J28,Data!$F$3:$G$11,2,FALSE),0)&gt;1),"x","")</f>
        <v>#VALUE!</v>
      </c>
      <c r="S28" s="8" t="str">
        <f t="shared" si="1"/>
        <v>x</v>
      </c>
      <c r="T28" s="7" t="s">
        <v>79</v>
      </c>
      <c r="U28" s="13"/>
      <c r="V28" s="13"/>
      <c r="W28" s="13"/>
      <c r="X28" s="13"/>
      <c r="Y28" s="13"/>
      <c r="Z28" s="13"/>
      <c r="AA28" s="13"/>
    </row>
    <row r="29" spans="1:27" ht="12.75" hidden="1" x14ac:dyDescent="0.2">
      <c r="A29" s="13">
        <v>27</v>
      </c>
      <c r="B29" s="26" t="s">
        <v>53</v>
      </c>
      <c r="C29" s="1"/>
      <c r="D29" s="26" t="s">
        <v>54</v>
      </c>
      <c r="E29" s="26" t="s">
        <v>58</v>
      </c>
      <c r="F29" s="7">
        <v>3</v>
      </c>
      <c r="G29" s="26"/>
      <c r="H29" s="13"/>
      <c r="I29" s="26" t="s">
        <v>54</v>
      </c>
      <c r="J29" s="26" t="s">
        <v>75</v>
      </c>
      <c r="K29" s="28">
        <v>3</v>
      </c>
      <c r="L29" s="26"/>
      <c r="M29" s="13"/>
      <c r="N29" s="8" t="str">
        <f t="shared" si="0"/>
        <v>x</v>
      </c>
      <c r="O29" s="13"/>
      <c r="P29" s="13" t="str">
        <f>IF(AND(B29&lt;&gt;"",IFERROR(VLOOKUP(D29&amp;"/"&amp;I29,Data!$N$3:$N$8,1,FALSE),"x")="x"),"x","")</f>
        <v/>
      </c>
      <c r="Q29" s="13" t="str">
        <f>IF(AND(B29&lt;&gt;"",IFERROR(VLOOKUP(E29&amp;"/"&amp;J29,Data!$F$3:$F$11,1,FALSE),"x")="x"),"x","")</f>
        <v/>
      </c>
      <c r="R29" s="8" t="e">
        <f>IF(AND(B29&lt;&gt;"",IFERROR(VLOOKUP(D29&amp;"/"&amp;I29,Data!$N$3:$O$8,2,FALSE),0)+IFERROR(VLOOKUP(E29&amp;"/"&amp;J29,Data!$F$3:$G$11,2,FALSE),0)&gt;1),"x","")</f>
        <v>#VALUE!</v>
      </c>
      <c r="S29" s="8" t="str">
        <f t="shared" si="1"/>
        <v>x</v>
      </c>
      <c r="T29" s="7" t="s">
        <v>79</v>
      </c>
      <c r="U29" s="13"/>
      <c r="V29" s="13"/>
      <c r="W29" s="13"/>
      <c r="X29" s="13"/>
      <c r="Y29" s="13"/>
      <c r="Z29" s="13"/>
      <c r="AA29" s="13"/>
    </row>
    <row r="30" spans="1:27" ht="12.75" hidden="1" x14ac:dyDescent="0.2">
      <c r="B30" s="1"/>
      <c r="C30" s="1"/>
      <c r="D30" s="1"/>
      <c r="E30" s="1"/>
      <c r="F30" s="7"/>
      <c r="G30" s="1"/>
      <c r="H30" s="8"/>
      <c r="I30" s="1"/>
      <c r="J30" s="1"/>
      <c r="K30" s="7"/>
      <c r="L30" s="1"/>
      <c r="M30" s="8"/>
      <c r="N30" s="8"/>
      <c r="O30" s="8"/>
      <c r="P30" s="8"/>
      <c r="Q30" s="8"/>
      <c r="R30" s="8"/>
      <c r="S30" s="8"/>
      <c r="T30" s="8"/>
      <c r="U30" s="8"/>
    </row>
    <row r="31" spans="1:27" ht="12.75" hidden="1" x14ac:dyDescent="0.2">
      <c r="A31" s="10">
        <v>28</v>
      </c>
      <c r="B31" s="1" t="s">
        <v>53</v>
      </c>
      <c r="C31" s="1"/>
      <c r="D31" s="1" t="s">
        <v>54</v>
      </c>
      <c r="E31" s="1" t="s">
        <v>57</v>
      </c>
      <c r="F31" s="7">
        <v>1</v>
      </c>
      <c r="G31" s="1"/>
      <c r="H31" s="8"/>
      <c r="I31" s="1" t="s">
        <v>68</v>
      </c>
      <c r="J31" s="1" t="s">
        <v>58</v>
      </c>
      <c r="K31" s="7">
        <v>1</v>
      </c>
      <c r="L31" s="1"/>
      <c r="M31" s="8"/>
      <c r="N31" s="8" t="str">
        <f t="shared" ref="N31:N84" si="2">IF(COUNTIF(O31:T31,"x")&gt;0,"x","")</f>
        <v>x</v>
      </c>
      <c r="O31" s="8"/>
      <c r="P31" s="8" t="str">
        <f>IF(AND(B31&lt;&gt;"",IFERROR(VLOOKUP(D31&amp;"/"&amp;I31,Data!$N$3:$N$8,1,FALSE),"x")="x"),"x","")</f>
        <v/>
      </c>
      <c r="Q31" s="8" t="str">
        <f>IF(AND(B31&lt;&gt;"",IFERROR(VLOOKUP(E31&amp;"/"&amp;J31,Data!$F$3:$F$11,1,FALSE),"x")="x"),"x","")</f>
        <v/>
      </c>
      <c r="R31" s="8" t="e">
        <f>IF(AND(B31&lt;&gt;"",IFERROR(VLOOKUP(D31&amp;"/"&amp;I31,Data!$N$3:$O$8,2,FALSE),0)+IFERROR(VLOOKUP(E31&amp;"/"&amp;J31,Data!$F$3:$G$11,2,FALSE),0)&gt;1),"x","")</f>
        <v>#VALUE!</v>
      </c>
      <c r="S31" s="8" t="str">
        <f t="shared" ref="S31:S57" si="3">IF(AND(B31&lt;&gt;"",F31=K31),"x","")</f>
        <v>x</v>
      </c>
      <c r="T31" s="8"/>
      <c r="U31" s="8"/>
    </row>
    <row r="32" spans="1:27" ht="12.75" hidden="1" x14ac:dyDescent="0.2">
      <c r="A32" s="1">
        <v>29</v>
      </c>
      <c r="B32" s="1" t="s">
        <v>53</v>
      </c>
      <c r="C32" s="1"/>
      <c r="D32" s="1" t="s">
        <v>54</v>
      </c>
      <c r="E32" s="1" t="s">
        <v>57</v>
      </c>
      <c r="F32" s="7">
        <v>1</v>
      </c>
      <c r="G32" s="1"/>
      <c r="H32" s="8"/>
      <c r="I32" s="1" t="s">
        <v>68</v>
      </c>
      <c r="J32" s="1" t="s">
        <v>75</v>
      </c>
      <c r="K32" s="7">
        <v>1</v>
      </c>
      <c r="L32" s="1"/>
      <c r="M32" s="8"/>
      <c r="N32" s="8" t="str">
        <f t="shared" si="2"/>
        <v>x</v>
      </c>
      <c r="O32" s="8"/>
      <c r="P32" s="8" t="str">
        <f>IF(AND(B32&lt;&gt;"",IFERROR(VLOOKUP(D32&amp;"/"&amp;I32,Data!$N$3:$N$8,1,FALSE),"x")="x"),"x","")</f>
        <v/>
      </c>
      <c r="Q32" s="8" t="str">
        <f>IF(AND(B32&lt;&gt;"",IFERROR(VLOOKUP(E32&amp;"/"&amp;J32,Data!$F$3:$F$11,1,FALSE),"x")="x"),"x","")</f>
        <v/>
      </c>
      <c r="R32" s="8" t="e">
        <f>IF(AND(B32&lt;&gt;"",IFERROR(VLOOKUP(D32&amp;"/"&amp;I32,Data!$N$3:$O$8,2,FALSE),0)+IFERROR(VLOOKUP(E32&amp;"/"&amp;J32,Data!$F$3:$G$11,2,FALSE),0)&gt;1),"x","")</f>
        <v>#VALUE!</v>
      </c>
      <c r="S32" s="8" t="str">
        <f t="shared" si="3"/>
        <v>x</v>
      </c>
      <c r="T32" s="8"/>
      <c r="U32" s="8"/>
    </row>
    <row r="33" spans="1:21" ht="12.75" hidden="1" x14ac:dyDescent="0.2">
      <c r="A33" s="1">
        <v>30</v>
      </c>
      <c r="B33" s="1" t="s">
        <v>53</v>
      </c>
      <c r="C33" s="1"/>
      <c r="D33" s="1" t="s">
        <v>54</v>
      </c>
      <c r="E33" s="1" t="s">
        <v>58</v>
      </c>
      <c r="F33" s="7">
        <v>1</v>
      </c>
      <c r="G33" s="1"/>
      <c r="H33" s="8"/>
      <c r="I33" s="1" t="s">
        <v>68</v>
      </c>
      <c r="J33" s="1" t="s">
        <v>75</v>
      </c>
      <c r="K33" s="7">
        <v>1</v>
      </c>
      <c r="L33" s="1"/>
      <c r="M33" s="8"/>
      <c r="N33" s="8" t="str">
        <f t="shared" si="2"/>
        <v>x</v>
      </c>
      <c r="O33" s="8"/>
      <c r="P33" s="8" t="str">
        <f>IF(AND(B33&lt;&gt;"",IFERROR(VLOOKUP(D33&amp;"/"&amp;I33,Data!$N$3:$N$8,1,FALSE),"x")="x"),"x","")</f>
        <v/>
      </c>
      <c r="Q33" s="8" t="str">
        <f>IF(AND(B33&lt;&gt;"",IFERROR(VLOOKUP(E33&amp;"/"&amp;J33,Data!$F$3:$F$11,1,FALSE),"x")="x"),"x","")</f>
        <v/>
      </c>
      <c r="R33" s="8" t="e">
        <f>IF(AND(B33&lt;&gt;"",IFERROR(VLOOKUP(D33&amp;"/"&amp;I33,Data!$N$3:$O$8,2,FALSE),0)+IFERROR(VLOOKUP(E33&amp;"/"&amp;J33,Data!$F$3:$G$11,2,FALSE),0)&gt;1),"x","")</f>
        <v>#VALUE!</v>
      </c>
      <c r="S33" s="8" t="str">
        <f t="shared" si="3"/>
        <v>x</v>
      </c>
      <c r="T33" s="8"/>
      <c r="U33" s="8"/>
    </row>
    <row r="34" spans="1:21" ht="12.75" x14ac:dyDescent="0.2">
      <c r="A34" s="1">
        <v>31</v>
      </c>
      <c r="B34" s="1" t="s">
        <v>53</v>
      </c>
      <c r="C34" s="26" t="s">
        <v>66</v>
      </c>
      <c r="D34" s="1" t="s">
        <v>54</v>
      </c>
      <c r="E34" s="1" t="s">
        <v>57</v>
      </c>
      <c r="F34" s="7">
        <v>1</v>
      </c>
      <c r="G34" s="1"/>
      <c r="H34" s="8"/>
      <c r="I34" s="1" t="s">
        <v>68</v>
      </c>
      <c r="J34" s="1" t="s">
        <v>58</v>
      </c>
      <c r="K34" s="7">
        <v>2</v>
      </c>
      <c r="L34" s="1"/>
      <c r="M34" s="8"/>
      <c r="N34" s="8" t="str">
        <f t="shared" si="2"/>
        <v/>
      </c>
      <c r="O34" s="8"/>
      <c r="P34" s="8" t="str">
        <f>IF(AND(B34&lt;&gt;"",IFERROR(VLOOKUP(D34&amp;"/"&amp;I34,Data!$N$3:$N$8,1,FALSE),"x")="x"),"x","")</f>
        <v/>
      </c>
      <c r="Q34" s="8" t="str">
        <f>IF(AND(B34&lt;&gt;"",IFERROR(VLOOKUP(E34&amp;"/"&amp;J34,Data!$F$3:$F$11,1,FALSE),"x")="x"),"x","")</f>
        <v/>
      </c>
      <c r="R34" s="8" t="e">
        <f>IF(AND(B34&lt;&gt;"",IFERROR(VLOOKUP(D34&amp;"/"&amp;I34,Data!$N$3:$O$8,2,FALSE),0)+IFERROR(VLOOKUP(E34&amp;"/"&amp;J34,Data!$F$3:$G$11,2,FALSE),0)&gt;1),"x","")</f>
        <v>#VALUE!</v>
      </c>
      <c r="S34" s="8" t="str">
        <f t="shared" si="3"/>
        <v/>
      </c>
      <c r="T34" s="8"/>
      <c r="U34" s="8"/>
    </row>
    <row r="35" spans="1:21" ht="12.75" x14ac:dyDescent="0.2">
      <c r="A35" s="1">
        <v>32</v>
      </c>
      <c r="B35" s="1" t="s">
        <v>53</v>
      </c>
      <c r="C35" s="26" t="s">
        <v>73</v>
      </c>
      <c r="D35" s="1" t="s">
        <v>54</v>
      </c>
      <c r="E35" s="1" t="s">
        <v>57</v>
      </c>
      <c r="F35" s="7">
        <v>1</v>
      </c>
      <c r="G35" s="1"/>
      <c r="H35" s="8"/>
      <c r="I35" s="1" t="s">
        <v>68</v>
      </c>
      <c r="J35" s="1" t="s">
        <v>75</v>
      </c>
      <c r="K35" s="7">
        <v>2</v>
      </c>
      <c r="L35" s="1"/>
      <c r="M35" s="8"/>
      <c r="N35" s="8" t="str">
        <f t="shared" si="2"/>
        <v/>
      </c>
      <c r="O35" s="8"/>
      <c r="P35" s="8" t="str">
        <f>IF(AND(B35&lt;&gt;"",IFERROR(VLOOKUP(D35&amp;"/"&amp;I35,Data!$N$3:$N$8,1,FALSE),"x")="x"),"x","")</f>
        <v/>
      </c>
      <c r="Q35" s="8" t="str">
        <f>IF(AND(B35&lt;&gt;"",IFERROR(VLOOKUP(E35&amp;"/"&amp;J35,Data!$F$3:$F$11,1,FALSE),"x")="x"),"x","")</f>
        <v/>
      </c>
      <c r="R35" s="8" t="e">
        <f>IF(AND(B35&lt;&gt;"",IFERROR(VLOOKUP(D35&amp;"/"&amp;I35,Data!$N$3:$O$8,2,FALSE),0)+IFERROR(VLOOKUP(E35&amp;"/"&amp;J35,Data!$F$3:$G$11,2,FALSE),0)&gt;1),"x","")</f>
        <v>#VALUE!</v>
      </c>
      <c r="S35" s="8" t="str">
        <f t="shared" si="3"/>
        <v/>
      </c>
      <c r="T35" s="8"/>
      <c r="U35" s="8"/>
    </row>
    <row r="36" spans="1:21" ht="12.75" x14ac:dyDescent="0.2">
      <c r="A36" s="1">
        <v>33</v>
      </c>
      <c r="B36" s="1" t="s">
        <v>53</v>
      </c>
      <c r="C36" s="26" t="s">
        <v>66</v>
      </c>
      <c r="D36" s="1" t="s">
        <v>54</v>
      </c>
      <c r="E36" s="1" t="s">
        <v>58</v>
      </c>
      <c r="F36" s="7">
        <v>1</v>
      </c>
      <c r="G36" s="1"/>
      <c r="H36" s="8"/>
      <c r="I36" s="1" t="s">
        <v>68</v>
      </c>
      <c r="J36" s="1" t="s">
        <v>75</v>
      </c>
      <c r="K36" s="7">
        <v>2</v>
      </c>
      <c r="L36" s="1"/>
      <c r="M36" s="8"/>
      <c r="N36" s="8" t="str">
        <f t="shared" si="2"/>
        <v/>
      </c>
      <c r="O36" s="8"/>
      <c r="P36" s="8" t="str">
        <f>IF(AND(B36&lt;&gt;"",IFERROR(VLOOKUP(D36&amp;"/"&amp;I36,Data!$N$3:$N$8,1,FALSE),"x")="x"),"x","")</f>
        <v/>
      </c>
      <c r="Q36" s="8" t="str">
        <f>IF(AND(B36&lt;&gt;"",IFERROR(VLOOKUP(E36&amp;"/"&amp;J36,Data!$F$3:$F$11,1,FALSE),"x")="x"),"x","")</f>
        <v/>
      </c>
      <c r="R36" s="8" t="e">
        <f>IF(AND(B36&lt;&gt;"",IFERROR(VLOOKUP(D36&amp;"/"&amp;I36,Data!$N$3:$O$8,2,FALSE),0)+IFERROR(VLOOKUP(E36&amp;"/"&amp;J36,Data!$F$3:$G$11,2,FALSE),0)&gt;1),"x","")</f>
        <v>#VALUE!</v>
      </c>
      <c r="S36" s="8" t="str">
        <f t="shared" si="3"/>
        <v/>
      </c>
      <c r="T36" s="8"/>
      <c r="U36" s="8"/>
    </row>
    <row r="37" spans="1:21" ht="12.75" x14ac:dyDescent="0.2">
      <c r="A37" s="1">
        <v>34</v>
      </c>
      <c r="B37" s="1" t="s">
        <v>53</v>
      </c>
      <c r="C37" s="26" t="s">
        <v>73</v>
      </c>
      <c r="D37" s="1" t="s">
        <v>54</v>
      </c>
      <c r="E37" s="1" t="s">
        <v>57</v>
      </c>
      <c r="F37" s="7">
        <v>1</v>
      </c>
      <c r="G37" s="1"/>
      <c r="H37" s="8"/>
      <c r="I37" s="1" t="s">
        <v>68</v>
      </c>
      <c r="J37" s="1" t="s">
        <v>58</v>
      </c>
      <c r="K37" s="7">
        <v>3</v>
      </c>
      <c r="L37" s="1"/>
      <c r="M37" s="8"/>
      <c r="N37" s="8" t="str">
        <f t="shared" si="2"/>
        <v/>
      </c>
      <c r="O37" s="8"/>
      <c r="P37" s="8" t="str">
        <f>IF(AND(B37&lt;&gt;"",IFERROR(VLOOKUP(D37&amp;"/"&amp;I37,Data!$N$3:$N$8,1,FALSE),"x")="x"),"x","")</f>
        <v/>
      </c>
      <c r="Q37" s="8" t="str">
        <f>IF(AND(B37&lt;&gt;"",IFERROR(VLOOKUP(E37&amp;"/"&amp;J37,Data!$F$3:$F$11,1,FALSE),"x")="x"),"x","")</f>
        <v/>
      </c>
      <c r="R37" s="8" t="e">
        <f>IF(AND(B37&lt;&gt;"",IFERROR(VLOOKUP(D37&amp;"/"&amp;I37,Data!$N$3:$O$8,2,FALSE),0)+IFERROR(VLOOKUP(E37&amp;"/"&amp;J37,Data!$F$3:$G$11,2,FALSE),0)&gt;1),"x","")</f>
        <v>#VALUE!</v>
      </c>
      <c r="S37" s="8" t="str">
        <f t="shared" si="3"/>
        <v/>
      </c>
      <c r="T37" s="8"/>
      <c r="U37" s="8"/>
    </row>
    <row r="38" spans="1:21" ht="12.75" x14ac:dyDescent="0.2">
      <c r="A38" s="1">
        <v>35</v>
      </c>
      <c r="B38" s="1" t="s">
        <v>53</v>
      </c>
      <c r="C38" s="26" t="s">
        <v>66</v>
      </c>
      <c r="D38" s="1" t="s">
        <v>54</v>
      </c>
      <c r="E38" s="1" t="s">
        <v>57</v>
      </c>
      <c r="F38" s="7">
        <v>1</v>
      </c>
      <c r="G38" s="1"/>
      <c r="H38" s="8"/>
      <c r="I38" s="1" t="s">
        <v>68</v>
      </c>
      <c r="J38" s="1" t="s">
        <v>75</v>
      </c>
      <c r="K38" s="7">
        <v>3</v>
      </c>
      <c r="L38" s="1"/>
      <c r="M38" s="8"/>
      <c r="N38" s="8" t="str">
        <f t="shared" si="2"/>
        <v/>
      </c>
      <c r="O38" s="8"/>
      <c r="P38" s="8" t="str">
        <f>IF(AND(B38&lt;&gt;"",IFERROR(VLOOKUP(D38&amp;"/"&amp;I38,Data!$N$3:$N$8,1,FALSE),"x")="x"),"x","")</f>
        <v/>
      </c>
      <c r="Q38" s="8" t="str">
        <f>IF(AND(B38&lt;&gt;"",IFERROR(VLOOKUP(E38&amp;"/"&amp;J38,Data!$F$3:$F$11,1,FALSE),"x")="x"),"x","")</f>
        <v/>
      </c>
      <c r="R38" s="8" t="e">
        <f>IF(AND(B38&lt;&gt;"",IFERROR(VLOOKUP(D38&amp;"/"&amp;I38,Data!$N$3:$O$8,2,FALSE),0)+IFERROR(VLOOKUP(E38&amp;"/"&amp;J38,Data!$F$3:$G$11,2,FALSE),0)&gt;1),"x","")</f>
        <v>#VALUE!</v>
      </c>
      <c r="S38" s="8" t="str">
        <f t="shared" si="3"/>
        <v/>
      </c>
      <c r="T38" s="8"/>
      <c r="U38" s="8"/>
    </row>
    <row r="39" spans="1:21" ht="12.75" x14ac:dyDescent="0.2">
      <c r="A39" s="1">
        <v>36</v>
      </c>
      <c r="B39" s="1" t="s">
        <v>53</v>
      </c>
      <c r="C39" s="26" t="s">
        <v>73</v>
      </c>
      <c r="D39" s="1" t="s">
        <v>54</v>
      </c>
      <c r="E39" s="1" t="s">
        <v>58</v>
      </c>
      <c r="F39" s="7">
        <v>1</v>
      </c>
      <c r="G39" s="1"/>
      <c r="H39" s="8"/>
      <c r="I39" s="1" t="s">
        <v>68</v>
      </c>
      <c r="J39" s="1" t="s">
        <v>75</v>
      </c>
      <c r="K39" s="7">
        <v>3</v>
      </c>
      <c r="L39" s="1"/>
      <c r="M39" s="8"/>
      <c r="N39" s="8" t="str">
        <f t="shared" si="2"/>
        <v/>
      </c>
      <c r="O39" s="8"/>
      <c r="P39" s="8" t="str">
        <f>IF(AND(B39&lt;&gt;"",IFERROR(VLOOKUP(D39&amp;"/"&amp;I39,Data!$N$3:$N$8,1,FALSE),"x")="x"),"x","")</f>
        <v/>
      </c>
      <c r="Q39" s="8" t="str">
        <f>IF(AND(B39&lt;&gt;"",IFERROR(VLOOKUP(E39&amp;"/"&amp;J39,Data!$F$3:$F$11,1,FALSE),"x")="x"),"x","")</f>
        <v/>
      </c>
      <c r="R39" s="8" t="e">
        <f>IF(AND(B39&lt;&gt;"",IFERROR(VLOOKUP(D39&amp;"/"&amp;I39,Data!$N$3:$O$8,2,FALSE),0)+IFERROR(VLOOKUP(E39&amp;"/"&amp;J39,Data!$F$3:$G$11,2,FALSE),0)&gt;1),"x","")</f>
        <v>#VALUE!</v>
      </c>
      <c r="S39" s="8" t="str">
        <f t="shared" si="3"/>
        <v/>
      </c>
      <c r="T39" s="8"/>
      <c r="U39" s="8"/>
    </row>
    <row r="40" spans="1:21" ht="12.75" x14ac:dyDescent="0.2">
      <c r="A40" s="1">
        <v>37</v>
      </c>
      <c r="B40" s="1" t="s">
        <v>53</v>
      </c>
      <c r="C40" s="26" t="s">
        <v>66</v>
      </c>
      <c r="D40" s="1" t="s">
        <v>54</v>
      </c>
      <c r="E40" s="1" t="s">
        <v>57</v>
      </c>
      <c r="F40" s="7">
        <v>2</v>
      </c>
      <c r="G40" s="1"/>
      <c r="H40" s="8"/>
      <c r="I40" s="1" t="s">
        <v>68</v>
      </c>
      <c r="J40" s="1" t="s">
        <v>58</v>
      </c>
      <c r="K40" s="7">
        <v>1</v>
      </c>
      <c r="L40" s="1"/>
      <c r="M40" s="8"/>
      <c r="N40" s="8" t="str">
        <f t="shared" si="2"/>
        <v/>
      </c>
      <c r="O40" s="8"/>
      <c r="P40" s="8" t="str">
        <f>IF(AND(B40&lt;&gt;"",IFERROR(VLOOKUP(D40&amp;"/"&amp;I40,Data!$N$3:$N$8,1,FALSE),"x")="x"),"x","")</f>
        <v/>
      </c>
      <c r="Q40" s="8" t="str">
        <f>IF(AND(B40&lt;&gt;"",IFERROR(VLOOKUP(E40&amp;"/"&amp;J40,Data!$F$3:$F$11,1,FALSE),"x")="x"),"x","")</f>
        <v/>
      </c>
      <c r="R40" s="8" t="e">
        <f>IF(AND(B40&lt;&gt;"",IFERROR(VLOOKUP(D40&amp;"/"&amp;I40,Data!$N$3:$O$8,2,FALSE),0)+IFERROR(VLOOKUP(E40&amp;"/"&amp;J40,Data!$F$3:$G$11,2,FALSE),0)&gt;1),"x","")</f>
        <v>#VALUE!</v>
      </c>
      <c r="S40" s="8" t="str">
        <f t="shared" si="3"/>
        <v/>
      </c>
      <c r="T40" s="8"/>
      <c r="U40" s="8"/>
    </row>
    <row r="41" spans="1:21" ht="12.75" x14ac:dyDescent="0.2">
      <c r="A41" s="1">
        <v>38</v>
      </c>
      <c r="B41" s="1" t="s">
        <v>53</v>
      </c>
      <c r="C41" s="26" t="s">
        <v>73</v>
      </c>
      <c r="D41" s="1" t="s">
        <v>54</v>
      </c>
      <c r="E41" s="1" t="s">
        <v>57</v>
      </c>
      <c r="F41" s="7">
        <v>2</v>
      </c>
      <c r="G41" s="1"/>
      <c r="H41" s="8"/>
      <c r="I41" s="1" t="s">
        <v>68</v>
      </c>
      <c r="J41" s="1" t="s">
        <v>75</v>
      </c>
      <c r="K41" s="7">
        <v>1</v>
      </c>
      <c r="L41" s="1"/>
      <c r="M41" s="8"/>
      <c r="N41" s="8" t="str">
        <f t="shared" si="2"/>
        <v/>
      </c>
      <c r="O41" s="8"/>
      <c r="P41" s="8" t="str">
        <f>IF(AND(B41&lt;&gt;"",IFERROR(VLOOKUP(D41&amp;"/"&amp;I41,Data!$N$3:$N$8,1,FALSE),"x")="x"),"x","")</f>
        <v/>
      </c>
      <c r="Q41" s="8" t="str">
        <f>IF(AND(B41&lt;&gt;"",IFERROR(VLOOKUP(E41&amp;"/"&amp;J41,Data!$F$3:$F$11,1,FALSE),"x")="x"),"x","")</f>
        <v/>
      </c>
      <c r="R41" s="8" t="e">
        <f>IF(AND(B41&lt;&gt;"",IFERROR(VLOOKUP(D41&amp;"/"&amp;I41,Data!$N$3:$O$8,2,FALSE),0)+IFERROR(VLOOKUP(E41&amp;"/"&amp;J41,Data!$F$3:$G$11,2,FALSE),0)&gt;1),"x","")</f>
        <v>#VALUE!</v>
      </c>
      <c r="S41" s="8" t="str">
        <f t="shared" si="3"/>
        <v/>
      </c>
      <c r="T41" s="8"/>
      <c r="U41" s="8"/>
    </row>
    <row r="42" spans="1:21" ht="12.75" x14ac:dyDescent="0.2">
      <c r="A42" s="1">
        <v>39</v>
      </c>
      <c r="B42" s="1" t="s">
        <v>53</v>
      </c>
      <c r="C42" s="26" t="s">
        <v>66</v>
      </c>
      <c r="D42" s="1" t="s">
        <v>54</v>
      </c>
      <c r="E42" s="1" t="s">
        <v>58</v>
      </c>
      <c r="F42" s="7">
        <v>2</v>
      </c>
      <c r="G42" s="1"/>
      <c r="H42" s="8"/>
      <c r="I42" s="1" t="s">
        <v>68</v>
      </c>
      <c r="J42" s="1" t="s">
        <v>75</v>
      </c>
      <c r="K42" s="7">
        <v>1</v>
      </c>
      <c r="L42" s="1"/>
      <c r="M42" s="8"/>
      <c r="N42" s="8" t="str">
        <f t="shared" si="2"/>
        <v/>
      </c>
      <c r="O42" s="8"/>
      <c r="P42" s="8" t="str">
        <f>IF(AND(B42&lt;&gt;"",IFERROR(VLOOKUP(D42&amp;"/"&amp;I42,Data!$N$3:$N$8,1,FALSE),"x")="x"),"x","")</f>
        <v/>
      </c>
      <c r="Q42" s="8" t="str">
        <f>IF(AND(B42&lt;&gt;"",IFERROR(VLOOKUP(E42&amp;"/"&amp;J42,Data!$F$3:$F$11,1,FALSE),"x")="x"),"x","")</f>
        <v/>
      </c>
      <c r="R42" s="8" t="e">
        <f>IF(AND(B42&lt;&gt;"",IFERROR(VLOOKUP(D42&amp;"/"&amp;I42,Data!$N$3:$O$8,2,FALSE),0)+IFERROR(VLOOKUP(E42&amp;"/"&amp;J42,Data!$F$3:$G$11,2,FALSE),0)&gt;1),"x","")</f>
        <v>#VALUE!</v>
      </c>
      <c r="S42" s="8" t="str">
        <f t="shared" si="3"/>
        <v/>
      </c>
      <c r="T42" s="8"/>
      <c r="U42" s="8"/>
    </row>
    <row r="43" spans="1:21" ht="12.75" hidden="1" x14ac:dyDescent="0.2">
      <c r="A43" s="1">
        <v>40</v>
      </c>
      <c r="B43" s="1" t="s">
        <v>53</v>
      </c>
      <c r="C43" s="1"/>
      <c r="D43" s="1" t="s">
        <v>54</v>
      </c>
      <c r="E43" s="1" t="s">
        <v>57</v>
      </c>
      <c r="F43" s="7">
        <v>2</v>
      </c>
      <c r="G43" s="1"/>
      <c r="H43" s="8"/>
      <c r="I43" s="1" t="s">
        <v>68</v>
      </c>
      <c r="J43" s="1" t="s">
        <v>58</v>
      </c>
      <c r="K43" s="7">
        <v>2</v>
      </c>
      <c r="L43" s="1"/>
      <c r="M43" s="8"/>
      <c r="N43" s="8" t="str">
        <f t="shared" si="2"/>
        <v>x</v>
      </c>
      <c r="O43" s="8"/>
      <c r="P43" s="8" t="str">
        <f>IF(AND(B43&lt;&gt;"",IFERROR(VLOOKUP(D43&amp;"/"&amp;I43,Data!$N$3:$N$8,1,FALSE),"x")="x"),"x","")</f>
        <v/>
      </c>
      <c r="Q43" s="8" t="str">
        <f>IF(AND(B43&lt;&gt;"",IFERROR(VLOOKUP(E43&amp;"/"&amp;J43,Data!$F$3:$F$11,1,FALSE),"x")="x"),"x","")</f>
        <v/>
      </c>
      <c r="R43" s="8" t="e">
        <f>IF(AND(B43&lt;&gt;"",IFERROR(VLOOKUP(D43&amp;"/"&amp;I43,Data!$N$3:$O$8,2,FALSE),0)+IFERROR(VLOOKUP(E43&amp;"/"&amp;J43,Data!$F$3:$G$11,2,FALSE),0)&gt;1),"x","")</f>
        <v>#VALUE!</v>
      </c>
      <c r="S43" s="8" t="str">
        <f t="shared" si="3"/>
        <v>x</v>
      </c>
      <c r="T43" s="8"/>
      <c r="U43" s="8"/>
    </row>
    <row r="44" spans="1:21" ht="12.75" hidden="1" x14ac:dyDescent="0.2">
      <c r="A44" s="1">
        <v>41</v>
      </c>
      <c r="B44" s="1" t="s">
        <v>53</v>
      </c>
      <c r="C44" s="1"/>
      <c r="D44" s="1" t="s">
        <v>54</v>
      </c>
      <c r="E44" s="1" t="s">
        <v>57</v>
      </c>
      <c r="F44" s="7">
        <v>2</v>
      </c>
      <c r="G44" s="1"/>
      <c r="H44" s="8"/>
      <c r="I44" s="1" t="s">
        <v>68</v>
      </c>
      <c r="J44" s="1" t="s">
        <v>75</v>
      </c>
      <c r="K44" s="7">
        <v>2</v>
      </c>
      <c r="L44" s="1"/>
      <c r="M44" s="8"/>
      <c r="N44" s="8" t="str">
        <f t="shared" si="2"/>
        <v>x</v>
      </c>
      <c r="O44" s="8"/>
      <c r="P44" s="8" t="str">
        <f>IF(AND(B44&lt;&gt;"",IFERROR(VLOOKUP(D44&amp;"/"&amp;I44,Data!$N$3:$N$8,1,FALSE),"x")="x"),"x","")</f>
        <v/>
      </c>
      <c r="Q44" s="8" t="str">
        <f>IF(AND(B44&lt;&gt;"",IFERROR(VLOOKUP(E44&amp;"/"&amp;J44,Data!$F$3:$F$11,1,FALSE),"x")="x"),"x","")</f>
        <v/>
      </c>
      <c r="R44" s="8" t="e">
        <f>IF(AND(B44&lt;&gt;"",IFERROR(VLOOKUP(D44&amp;"/"&amp;I44,Data!$N$3:$O$8,2,FALSE),0)+IFERROR(VLOOKUP(E44&amp;"/"&amp;J44,Data!$F$3:$G$11,2,FALSE),0)&gt;1),"x","")</f>
        <v>#VALUE!</v>
      </c>
      <c r="S44" s="8" t="str">
        <f t="shared" si="3"/>
        <v>x</v>
      </c>
      <c r="T44" s="8"/>
      <c r="U44" s="8"/>
    </row>
    <row r="45" spans="1:21" ht="12.75" hidden="1" x14ac:dyDescent="0.2">
      <c r="A45" s="1">
        <v>42</v>
      </c>
      <c r="B45" s="1" t="s">
        <v>53</v>
      </c>
      <c r="C45" s="1"/>
      <c r="D45" s="1" t="s">
        <v>54</v>
      </c>
      <c r="E45" s="1" t="s">
        <v>58</v>
      </c>
      <c r="F45" s="7">
        <v>2</v>
      </c>
      <c r="G45" s="1"/>
      <c r="H45" s="8"/>
      <c r="I45" s="1" t="s">
        <v>68</v>
      </c>
      <c r="J45" s="1" t="s">
        <v>75</v>
      </c>
      <c r="K45" s="7">
        <v>2</v>
      </c>
      <c r="L45" s="1"/>
      <c r="M45" s="8"/>
      <c r="N45" s="8" t="str">
        <f t="shared" si="2"/>
        <v>x</v>
      </c>
      <c r="O45" s="8"/>
      <c r="P45" s="8" t="str">
        <f>IF(AND(B45&lt;&gt;"",IFERROR(VLOOKUP(D45&amp;"/"&amp;I45,Data!$N$3:$N$8,1,FALSE),"x")="x"),"x","")</f>
        <v/>
      </c>
      <c r="Q45" s="8" t="str">
        <f>IF(AND(B45&lt;&gt;"",IFERROR(VLOOKUP(E45&amp;"/"&amp;J45,Data!$F$3:$F$11,1,FALSE),"x")="x"),"x","")</f>
        <v/>
      </c>
      <c r="R45" s="8" t="e">
        <f>IF(AND(B45&lt;&gt;"",IFERROR(VLOOKUP(D45&amp;"/"&amp;I45,Data!$N$3:$O$8,2,FALSE),0)+IFERROR(VLOOKUP(E45&amp;"/"&amp;J45,Data!$F$3:$G$11,2,FALSE),0)&gt;1),"x","")</f>
        <v>#VALUE!</v>
      </c>
      <c r="S45" s="8" t="str">
        <f t="shared" si="3"/>
        <v>x</v>
      </c>
      <c r="T45" s="8"/>
      <c r="U45" s="8"/>
    </row>
    <row r="46" spans="1:21" ht="12.75" x14ac:dyDescent="0.2">
      <c r="A46" s="1">
        <v>43</v>
      </c>
      <c r="B46" s="1" t="s">
        <v>53</v>
      </c>
      <c r="C46" s="26" t="s">
        <v>73</v>
      </c>
      <c r="D46" s="1" t="s">
        <v>54</v>
      </c>
      <c r="E46" s="1" t="s">
        <v>57</v>
      </c>
      <c r="F46" s="7">
        <v>2</v>
      </c>
      <c r="G46" s="1"/>
      <c r="H46" s="8"/>
      <c r="I46" s="1" t="s">
        <v>68</v>
      </c>
      <c r="J46" s="1" t="s">
        <v>58</v>
      </c>
      <c r="K46" s="7">
        <v>3</v>
      </c>
      <c r="L46" s="1"/>
      <c r="M46" s="8"/>
      <c r="N46" s="8" t="str">
        <f t="shared" si="2"/>
        <v/>
      </c>
      <c r="O46" s="8"/>
      <c r="P46" s="8" t="str">
        <f>IF(AND(B46&lt;&gt;"",IFERROR(VLOOKUP(D46&amp;"/"&amp;I46,Data!$N$3:$N$8,1,FALSE),"x")="x"),"x","")</f>
        <v/>
      </c>
      <c r="Q46" s="8" t="str">
        <f>IF(AND(B46&lt;&gt;"",IFERROR(VLOOKUP(E46&amp;"/"&amp;J46,Data!$F$3:$F$11,1,FALSE),"x")="x"),"x","")</f>
        <v/>
      </c>
      <c r="R46" s="8" t="e">
        <f>IF(AND(B46&lt;&gt;"",IFERROR(VLOOKUP(D46&amp;"/"&amp;I46,Data!$N$3:$O$8,2,FALSE),0)+IFERROR(VLOOKUP(E46&amp;"/"&amp;J46,Data!$F$3:$G$11,2,FALSE),0)&gt;1),"x","")</f>
        <v>#VALUE!</v>
      </c>
      <c r="S46" s="8" t="str">
        <f t="shared" si="3"/>
        <v/>
      </c>
      <c r="T46" s="8"/>
      <c r="U46" s="8"/>
    </row>
    <row r="47" spans="1:21" ht="12.75" x14ac:dyDescent="0.2">
      <c r="A47" s="1">
        <v>44</v>
      </c>
      <c r="B47" s="1" t="s">
        <v>53</v>
      </c>
      <c r="C47" s="26" t="s">
        <v>66</v>
      </c>
      <c r="D47" s="1" t="s">
        <v>54</v>
      </c>
      <c r="E47" s="1" t="s">
        <v>57</v>
      </c>
      <c r="F47" s="7">
        <v>2</v>
      </c>
      <c r="G47" s="1"/>
      <c r="H47" s="8"/>
      <c r="I47" s="1" t="s">
        <v>68</v>
      </c>
      <c r="J47" s="1" t="s">
        <v>75</v>
      </c>
      <c r="K47" s="7">
        <v>3</v>
      </c>
      <c r="L47" s="1"/>
      <c r="M47" s="8"/>
      <c r="N47" s="8" t="str">
        <f t="shared" si="2"/>
        <v/>
      </c>
      <c r="O47" s="8"/>
      <c r="P47" s="8" t="str">
        <f>IF(AND(B47&lt;&gt;"",IFERROR(VLOOKUP(D47&amp;"/"&amp;I47,Data!$N$3:$N$8,1,FALSE),"x")="x"),"x","")</f>
        <v/>
      </c>
      <c r="Q47" s="8" t="str">
        <f>IF(AND(B47&lt;&gt;"",IFERROR(VLOOKUP(E47&amp;"/"&amp;J47,Data!$F$3:$F$11,1,FALSE),"x")="x"),"x","")</f>
        <v/>
      </c>
      <c r="R47" s="8" t="e">
        <f>IF(AND(B47&lt;&gt;"",IFERROR(VLOOKUP(D47&amp;"/"&amp;I47,Data!$N$3:$O$8,2,FALSE),0)+IFERROR(VLOOKUP(E47&amp;"/"&amp;J47,Data!$F$3:$G$11,2,FALSE),0)&gt;1),"x","")</f>
        <v>#VALUE!</v>
      </c>
      <c r="S47" s="8" t="str">
        <f t="shared" si="3"/>
        <v/>
      </c>
      <c r="T47" s="8"/>
      <c r="U47" s="8"/>
    </row>
    <row r="48" spans="1:21" ht="12.75" x14ac:dyDescent="0.2">
      <c r="A48" s="1">
        <v>45</v>
      </c>
      <c r="B48" s="1" t="s">
        <v>53</v>
      </c>
      <c r="C48" s="26" t="s">
        <v>73</v>
      </c>
      <c r="D48" s="1" t="s">
        <v>54</v>
      </c>
      <c r="E48" s="1" t="s">
        <v>58</v>
      </c>
      <c r="F48" s="7">
        <v>2</v>
      </c>
      <c r="G48" s="1"/>
      <c r="H48" s="8"/>
      <c r="I48" s="1" t="s">
        <v>68</v>
      </c>
      <c r="J48" s="1" t="s">
        <v>75</v>
      </c>
      <c r="K48" s="7">
        <v>3</v>
      </c>
      <c r="L48" s="1"/>
      <c r="M48" s="8"/>
      <c r="N48" s="8" t="str">
        <f t="shared" si="2"/>
        <v/>
      </c>
      <c r="O48" s="8"/>
      <c r="P48" s="8" t="str">
        <f>IF(AND(B48&lt;&gt;"",IFERROR(VLOOKUP(D48&amp;"/"&amp;I48,Data!$N$3:$N$8,1,FALSE),"x")="x"),"x","")</f>
        <v/>
      </c>
      <c r="Q48" s="8" t="str">
        <f>IF(AND(B48&lt;&gt;"",IFERROR(VLOOKUP(E48&amp;"/"&amp;J48,Data!$F$3:$F$11,1,FALSE),"x")="x"),"x","")</f>
        <v/>
      </c>
      <c r="R48" s="8" t="e">
        <f>IF(AND(B48&lt;&gt;"",IFERROR(VLOOKUP(D48&amp;"/"&amp;I48,Data!$N$3:$O$8,2,FALSE),0)+IFERROR(VLOOKUP(E48&amp;"/"&amp;J48,Data!$F$3:$G$11,2,FALSE),0)&gt;1),"x","")</f>
        <v>#VALUE!</v>
      </c>
      <c r="S48" s="8" t="str">
        <f t="shared" si="3"/>
        <v/>
      </c>
      <c r="T48" s="8"/>
      <c r="U48" s="8"/>
    </row>
    <row r="49" spans="1:21" ht="12.75" x14ac:dyDescent="0.2">
      <c r="A49" s="1">
        <v>46</v>
      </c>
      <c r="B49" s="1" t="s">
        <v>53</v>
      </c>
      <c r="C49" s="26" t="s">
        <v>66</v>
      </c>
      <c r="D49" s="1" t="s">
        <v>54</v>
      </c>
      <c r="E49" s="1" t="s">
        <v>57</v>
      </c>
      <c r="F49" s="7">
        <v>3</v>
      </c>
      <c r="G49" s="1"/>
      <c r="H49" s="8"/>
      <c r="I49" s="1" t="s">
        <v>68</v>
      </c>
      <c r="J49" s="1" t="s">
        <v>58</v>
      </c>
      <c r="K49" s="7">
        <v>1</v>
      </c>
      <c r="L49" s="1"/>
      <c r="M49" s="8"/>
      <c r="N49" s="8" t="str">
        <f t="shared" si="2"/>
        <v/>
      </c>
      <c r="O49" s="8"/>
      <c r="P49" s="8" t="str">
        <f>IF(AND(B49&lt;&gt;"",IFERROR(VLOOKUP(D49&amp;"/"&amp;I49,Data!$N$3:$N$8,1,FALSE),"x")="x"),"x","")</f>
        <v/>
      </c>
      <c r="Q49" s="8" t="str">
        <f>IF(AND(B49&lt;&gt;"",IFERROR(VLOOKUP(E49&amp;"/"&amp;J49,Data!$F$3:$F$11,1,FALSE),"x")="x"),"x","")</f>
        <v/>
      </c>
      <c r="R49" s="8" t="e">
        <f>IF(AND(B49&lt;&gt;"",IFERROR(VLOOKUP(D49&amp;"/"&amp;I49,Data!$N$3:$O$8,2,FALSE),0)+IFERROR(VLOOKUP(E49&amp;"/"&amp;J49,Data!$F$3:$G$11,2,FALSE),0)&gt;1),"x","")</f>
        <v>#VALUE!</v>
      </c>
      <c r="S49" s="8" t="str">
        <f t="shared" si="3"/>
        <v/>
      </c>
      <c r="T49" s="8"/>
      <c r="U49" s="8"/>
    </row>
    <row r="50" spans="1:21" ht="12.75" x14ac:dyDescent="0.2">
      <c r="A50" s="1">
        <v>47</v>
      </c>
      <c r="B50" s="1" t="s">
        <v>53</v>
      </c>
      <c r="C50" s="26" t="s">
        <v>73</v>
      </c>
      <c r="D50" s="1" t="s">
        <v>54</v>
      </c>
      <c r="E50" s="1" t="s">
        <v>57</v>
      </c>
      <c r="F50" s="7">
        <v>3</v>
      </c>
      <c r="G50" s="1"/>
      <c r="H50" s="8"/>
      <c r="I50" s="1" t="s">
        <v>68</v>
      </c>
      <c r="J50" s="1" t="s">
        <v>75</v>
      </c>
      <c r="K50" s="7">
        <v>1</v>
      </c>
      <c r="L50" s="1"/>
      <c r="M50" s="8"/>
      <c r="N50" s="8" t="str">
        <f t="shared" si="2"/>
        <v/>
      </c>
      <c r="O50" s="8"/>
      <c r="P50" s="8" t="str">
        <f>IF(AND(B50&lt;&gt;"",IFERROR(VLOOKUP(D50&amp;"/"&amp;I50,Data!$N$3:$N$8,1,FALSE),"x")="x"),"x","")</f>
        <v/>
      </c>
      <c r="Q50" s="8" t="str">
        <f>IF(AND(B50&lt;&gt;"",IFERROR(VLOOKUP(E50&amp;"/"&amp;J50,Data!$F$3:$F$11,1,FALSE),"x")="x"),"x","")</f>
        <v/>
      </c>
      <c r="R50" s="8" t="e">
        <f>IF(AND(B50&lt;&gt;"",IFERROR(VLOOKUP(D50&amp;"/"&amp;I50,Data!$N$3:$O$8,2,FALSE),0)+IFERROR(VLOOKUP(E50&amp;"/"&amp;J50,Data!$F$3:$G$11,2,FALSE),0)&gt;1),"x","")</f>
        <v>#VALUE!</v>
      </c>
      <c r="S50" s="8" t="str">
        <f t="shared" si="3"/>
        <v/>
      </c>
      <c r="T50" s="8"/>
      <c r="U50" s="8"/>
    </row>
    <row r="51" spans="1:21" ht="12.75" x14ac:dyDescent="0.2">
      <c r="A51" s="1">
        <v>48</v>
      </c>
      <c r="B51" s="1" t="s">
        <v>53</v>
      </c>
      <c r="C51" s="26" t="s">
        <v>66</v>
      </c>
      <c r="D51" s="1" t="s">
        <v>54</v>
      </c>
      <c r="E51" s="1" t="s">
        <v>58</v>
      </c>
      <c r="F51" s="7">
        <v>3</v>
      </c>
      <c r="G51" s="1"/>
      <c r="H51" s="8"/>
      <c r="I51" s="1" t="s">
        <v>68</v>
      </c>
      <c r="J51" s="1" t="s">
        <v>75</v>
      </c>
      <c r="K51" s="7">
        <v>1</v>
      </c>
      <c r="L51" s="1"/>
      <c r="M51" s="8"/>
      <c r="N51" s="8" t="str">
        <f t="shared" si="2"/>
        <v/>
      </c>
      <c r="O51" s="8"/>
      <c r="P51" s="8" t="str">
        <f>IF(AND(B51&lt;&gt;"",IFERROR(VLOOKUP(D51&amp;"/"&amp;I51,Data!$N$3:$N$8,1,FALSE),"x")="x"),"x","")</f>
        <v/>
      </c>
      <c r="Q51" s="8" t="str">
        <f>IF(AND(B51&lt;&gt;"",IFERROR(VLOOKUP(E51&amp;"/"&amp;J51,Data!$F$3:$F$11,1,FALSE),"x")="x"),"x","")</f>
        <v/>
      </c>
      <c r="R51" s="8" t="e">
        <f>IF(AND(B51&lt;&gt;"",IFERROR(VLOOKUP(D51&amp;"/"&amp;I51,Data!$N$3:$O$8,2,FALSE),0)+IFERROR(VLOOKUP(E51&amp;"/"&amp;J51,Data!$F$3:$G$11,2,FALSE),0)&gt;1),"x","")</f>
        <v>#VALUE!</v>
      </c>
      <c r="S51" s="8" t="str">
        <f t="shared" si="3"/>
        <v/>
      </c>
      <c r="T51" s="8"/>
      <c r="U51" s="8"/>
    </row>
    <row r="52" spans="1:21" ht="12.75" x14ac:dyDescent="0.2">
      <c r="A52" s="1">
        <v>49</v>
      </c>
      <c r="B52" s="1" t="s">
        <v>53</v>
      </c>
      <c r="C52" s="26" t="s">
        <v>73</v>
      </c>
      <c r="D52" s="1" t="s">
        <v>54</v>
      </c>
      <c r="E52" s="1" t="s">
        <v>57</v>
      </c>
      <c r="F52" s="7">
        <v>3</v>
      </c>
      <c r="G52" s="1"/>
      <c r="H52" s="8"/>
      <c r="I52" s="1" t="s">
        <v>68</v>
      </c>
      <c r="J52" s="1" t="s">
        <v>58</v>
      </c>
      <c r="K52" s="7">
        <v>2</v>
      </c>
      <c r="L52" s="1"/>
      <c r="M52" s="8"/>
      <c r="N52" s="8" t="str">
        <f t="shared" si="2"/>
        <v/>
      </c>
      <c r="O52" s="8"/>
      <c r="P52" s="8" t="str">
        <f>IF(AND(B52&lt;&gt;"",IFERROR(VLOOKUP(D52&amp;"/"&amp;I52,Data!$N$3:$N$8,1,FALSE),"x")="x"),"x","")</f>
        <v/>
      </c>
      <c r="Q52" s="8" t="str">
        <f>IF(AND(B52&lt;&gt;"",IFERROR(VLOOKUP(E52&amp;"/"&amp;J52,Data!$F$3:$F$11,1,FALSE),"x")="x"),"x","")</f>
        <v/>
      </c>
      <c r="R52" s="8" t="e">
        <f>IF(AND(B52&lt;&gt;"",IFERROR(VLOOKUP(D52&amp;"/"&amp;I52,Data!$N$3:$O$8,2,FALSE),0)+IFERROR(VLOOKUP(E52&amp;"/"&amp;J52,Data!$F$3:$G$11,2,FALSE),0)&gt;1),"x","")</f>
        <v>#VALUE!</v>
      </c>
      <c r="S52" s="8" t="str">
        <f t="shared" si="3"/>
        <v/>
      </c>
      <c r="T52" s="8"/>
      <c r="U52" s="8"/>
    </row>
    <row r="53" spans="1:21" ht="12.75" x14ac:dyDescent="0.2">
      <c r="A53" s="1">
        <v>50</v>
      </c>
      <c r="B53" s="1" t="s">
        <v>53</v>
      </c>
      <c r="C53" s="26" t="s">
        <v>66</v>
      </c>
      <c r="D53" s="1" t="s">
        <v>54</v>
      </c>
      <c r="E53" s="1" t="s">
        <v>57</v>
      </c>
      <c r="F53" s="7">
        <v>3</v>
      </c>
      <c r="G53" s="1"/>
      <c r="H53" s="8"/>
      <c r="I53" s="1" t="s">
        <v>68</v>
      </c>
      <c r="J53" s="1" t="s">
        <v>75</v>
      </c>
      <c r="K53" s="7">
        <v>2</v>
      </c>
      <c r="L53" s="1"/>
      <c r="M53" s="8"/>
      <c r="N53" s="8" t="str">
        <f t="shared" si="2"/>
        <v/>
      </c>
      <c r="O53" s="8"/>
      <c r="P53" s="8" t="str">
        <f>IF(AND(B53&lt;&gt;"",IFERROR(VLOOKUP(D53&amp;"/"&amp;I53,Data!$N$3:$N$8,1,FALSE),"x")="x"),"x","")</f>
        <v/>
      </c>
      <c r="Q53" s="8" t="str">
        <f>IF(AND(B53&lt;&gt;"",IFERROR(VLOOKUP(E53&amp;"/"&amp;J53,Data!$F$3:$F$11,1,FALSE),"x")="x"),"x","")</f>
        <v/>
      </c>
      <c r="R53" s="8" t="e">
        <f>IF(AND(B53&lt;&gt;"",IFERROR(VLOOKUP(D53&amp;"/"&amp;I53,Data!$N$3:$O$8,2,FALSE),0)+IFERROR(VLOOKUP(E53&amp;"/"&amp;J53,Data!$F$3:$G$11,2,FALSE),0)&gt;1),"x","")</f>
        <v>#VALUE!</v>
      </c>
      <c r="S53" s="8" t="str">
        <f t="shared" si="3"/>
        <v/>
      </c>
      <c r="T53" s="8"/>
      <c r="U53" s="8"/>
    </row>
    <row r="54" spans="1:21" ht="12.75" x14ac:dyDescent="0.2">
      <c r="A54" s="1">
        <v>51</v>
      </c>
      <c r="B54" s="1" t="s">
        <v>53</v>
      </c>
      <c r="C54" s="26" t="s">
        <v>73</v>
      </c>
      <c r="D54" s="1" t="s">
        <v>54</v>
      </c>
      <c r="E54" s="1" t="s">
        <v>58</v>
      </c>
      <c r="F54" s="7">
        <v>3</v>
      </c>
      <c r="G54" s="1"/>
      <c r="H54" s="8"/>
      <c r="I54" s="1" t="s">
        <v>68</v>
      </c>
      <c r="J54" s="1" t="s">
        <v>75</v>
      </c>
      <c r="K54" s="7">
        <v>2</v>
      </c>
      <c r="L54" s="1"/>
      <c r="M54" s="8"/>
      <c r="N54" s="8" t="str">
        <f t="shared" si="2"/>
        <v/>
      </c>
      <c r="O54" s="8"/>
      <c r="P54" s="8" t="str">
        <f>IF(AND(B54&lt;&gt;"",IFERROR(VLOOKUP(D54&amp;"/"&amp;I54,Data!$N$3:$N$8,1,FALSE),"x")="x"),"x","")</f>
        <v/>
      </c>
      <c r="Q54" s="8" t="str">
        <f>IF(AND(B54&lt;&gt;"",IFERROR(VLOOKUP(E54&amp;"/"&amp;J54,Data!$F$3:$F$11,1,FALSE),"x")="x"),"x","")</f>
        <v/>
      </c>
      <c r="R54" s="8" t="e">
        <f>IF(AND(B54&lt;&gt;"",IFERROR(VLOOKUP(D54&amp;"/"&amp;I54,Data!$N$3:$O$8,2,FALSE),0)+IFERROR(VLOOKUP(E54&amp;"/"&amp;J54,Data!$F$3:$G$11,2,FALSE),0)&gt;1),"x","")</f>
        <v>#VALUE!</v>
      </c>
      <c r="S54" s="8" t="str">
        <f t="shared" si="3"/>
        <v/>
      </c>
      <c r="T54" s="8"/>
      <c r="U54" s="8"/>
    </row>
    <row r="55" spans="1:21" ht="12.75" hidden="1" x14ac:dyDescent="0.2">
      <c r="A55" s="1">
        <v>52</v>
      </c>
      <c r="B55" s="1" t="s">
        <v>53</v>
      </c>
      <c r="C55" s="1"/>
      <c r="D55" s="1" t="s">
        <v>54</v>
      </c>
      <c r="E55" s="1" t="s">
        <v>57</v>
      </c>
      <c r="F55" s="7">
        <v>3</v>
      </c>
      <c r="G55" s="1"/>
      <c r="H55" s="8"/>
      <c r="I55" s="1" t="s">
        <v>68</v>
      </c>
      <c r="J55" s="1" t="s">
        <v>58</v>
      </c>
      <c r="K55" s="7">
        <v>3</v>
      </c>
      <c r="L55" s="1"/>
      <c r="M55" s="8"/>
      <c r="N55" s="8" t="str">
        <f t="shared" si="2"/>
        <v>x</v>
      </c>
      <c r="O55" s="8"/>
      <c r="P55" s="8" t="str">
        <f>IF(AND(B55&lt;&gt;"",IFERROR(VLOOKUP(D55&amp;"/"&amp;I55,Data!$N$3:$N$8,1,FALSE),"x")="x"),"x","")</f>
        <v/>
      </c>
      <c r="Q55" s="8" t="str">
        <f>IF(AND(B55&lt;&gt;"",IFERROR(VLOOKUP(E55&amp;"/"&amp;J55,Data!$F$3:$F$11,1,FALSE),"x")="x"),"x","")</f>
        <v/>
      </c>
      <c r="R55" s="8" t="e">
        <f>IF(AND(B55&lt;&gt;"",IFERROR(VLOOKUP(D55&amp;"/"&amp;I55,Data!$N$3:$O$8,2,FALSE),0)+IFERROR(VLOOKUP(E55&amp;"/"&amp;J55,Data!$F$3:$G$11,2,FALSE),0)&gt;1),"x","")</f>
        <v>#VALUE!</v>
      </c>
      <c r="S55" s="8" t="str">
        <f t="shared" si="3"/>
        <v>x</v>
      </c>
      <c r="T55" s="8"/>
      <c r="U55" s="8"/>
    </row>
    <row r="56" spans="1:21" ht="12.75" hidden="1" x14ac:dyDescent="0.2">
      <c r="A56" s="1">
        <v>53</v>
      </c>
      <c r="B56" s="1" t="s">
        <v>53</v>
      </c>
      <c r="C56" s="1"/>
      <c r="D56" s="1" t="s">
        <v>54</v>
      </c>
      <c r="E56" s="1" t="s">
        <v>57</v>
      </c>
      <c r="F56" s="7">
        <v>3</v>
      </c>
      <c r="G56" s="1"/>
      <c r="H56" s="8"/>
      <c r="I56" s="1" t="s">
        <v>68</v>
      </c>
      <c r="J56" s="1" t="s">
        <v>75</v>
      </c>
      <c r="K56" s="7">
        <v>3</v>
      </c>
      <c r="L56" s="1"/>
      <c r="M56" s="8"/>
      <c r="N56" s="8" t="str">
        <f t="shared" si="2"/>
        <v>x</v>
      </c>
      <c r="O56" s="8"/>
      <c r="P56" s="8" t="str">
        <f>IF(AND(B56&lt;&gt;"",IFERROR(VLOOKUP(D56&amp;"/"&amp;I56,Data!$N$3:$N$8,1,FALSE),"x")="x"),"x","")</f>
        <v/>
      </c>
      <c r="Q56" s="8" t="str">
        <f>IF(AND(B56&lt;&gt;"",IFERROR(VLOOKUP(E56&amp;"/"&amp;J56,Data!$F$3:$F$11,1,FALSE),"x")="x"),"x","")</f>
        <v/>
      </c>
      <c r="R56" s="8" t="e">
        <f>IF(AND(B56&lt;&gt;"",IFERROR(VLOOKUP(D56&amp;"/"&amp;I56,Data!$N$3:$O$8,2,FALSE),0)+IFERROR(VLOOKUP(E56&amp;"/"&amp;J56,Data!$F$3:$G$11,2,FALSE),0)&gt;1),"x","")</f>
        <v>#VALUE!</v>
      </c>
      <c r="S56" s="8" t="str">
        <f t="shared" si="3"/>
        <v>x</v>
      </c>
      <c r="T56" s="8"/>
      <c r="U56" s="8"/>
    </row>
    <row r="57" spans="1:21" ht="12.75" hidden="1" x14ac:dyDescent="0.2">
      <c r="A57" s="1">
        <v>54</v>
      </c>
      <c r="B57" s="1" t="s">
        <v>53</v>
      </c>
      <c r="C57" s="1"/>
      <c r="D57" s="1" t="s">
        <v>54</v>
      </c>
      <c r="E57" s="1" t="s">
        <v>58</v>
      </c>
      <c r="F57" s="7">
        <v>3</v>
      </c>
      <c r="G57" s="1"/>
      <c r="H57" s="8"/>
      <c r="I57" s="1" t="s">
        <v>68</v>
      </c>
      <c r="J57" s="1" t="s">
        <v>75</v>
      </c>
      <c r="K57" s="7">
        <v>3</v>
      </c>
      <c r="L57" s="1"/>
      <c r="M57" s="8"/>
      <c r="N57" s="8" t="str">
        <f t="shared" si="2"/>
        <v>x</v>
      </c>
      <c r="O57" s="8"/>
      <c r="P57" s="8" t="str">
        <f>IF(AND(B57&lt;&gt;"",IFERROR(VLOOKUP(D57&amp;"/"&amp;I57,Data!$N$3:$N$8,1,FALSE),"x")="x"),"x","")</f>
        <v/>
      </c>
      <c r="Q57" s="8" t="str">
        <f>IF(AND(B57&lt;&gt;"",IFERROR(VLOOKUP(E57&amp;"/"&amp;J57,Data!$F$3:$F$11,1,FALSE),"x")="x"),"x","")</f>
        <v/>
      </c>
      <c r="R57" s="8" t="e">
        <f>IF(AND(B57&lt;&gt;"",IFERROR(VLOOKUP(D57&amp;"/"&amp;I57,Data!$N$3:$O$8,2,FALSE),0)+IFERROR(VLOOKUP(E57&amp;"/"&amp;J57,Data!$F$3:$G$11,2,FALSE),0)&gt;1),"x","")</f>
        <v>#VALUE!</v>
      </c>
      <c r="S57" s="8" t="str">
        <f t="shared" si="3"/>
        <v>x</v>
      </c>
      <c r="T57" s="8"/>
      <c r="U57" s="8"/>
    </row>
    <row r="58" spans="1:21" ht="12.75" hidden="1" x14ac:dyDescent="0.2">
      <c r="A58" s="1"/>
      <c r="B58" s="1" t="s">
        <v>53</v>
      </c>
      <c r="C58" s="1"/>
      <c r="D58" s="1" t="s">
        <v>68</v>
      </c>
      <c r="E58" s="1" t="s">
        <v>57</v>
      </c>
      <c r="F58" s="7">
        <v>1</v>
      </c>
      <c r="G58" s="1"/>
      <c r="H58" s="8"/>
      <c r="I58" s="1" t="s">
        <v>54</v>
      </c>
      <c r="J58" s="1" t="s">
        <v>58</v>
      </c>
      <c r="K58" s="7">
        <v>1</v>
      </c>
      <c r="L58" s="1"/>
      <c r="M58" s="8"/>
      <c r="N58" s="8" t="str">
        <f t="shared" si="2"/>
        <v>x</v>
      </c>
      <c r="O58" s="7" t="s">
        <v>79</v>
      </c>
      <c r="P58" s="8" t="str">
        <f>IF(AND(B58&lt;&gt;"",IFERROR(VLOOKUP(D58&amp;"/"&amp;I58,Data!$N$3:$N$8,1,FALSE),"x")="x"),"x","")</f>
        <v>x</v>
      </c>
      <c r="Q58" s="8" t="str">
        <f>IF(AND(B58&lt;&gt;"",IFERROR(VLOOKUP(E58&amp;"/"&amp;J58,Data!$F$3:$F$11,1,FALSE),"x")="x"),"x","")</f>
        <v/>
      </c>
      <c r="R58" s="8" t="e">
        <f>IF(AND(B58&lt;&gt;"",IFERROR(VLOOKUP(D58&amp;"/"&amp;I58,Data!$N$3:$O$8,2,FALSE),0)+IFERROR(VLOOKUP(E58&amp;"/"&amp;J58,Data!$F$3:$G$11,2,FALSE),0)&gt;1),"x","")</f>
        <v>#VALUE!</v>
      </c>
      <c r="S58" s="8"/>
      <c r="T58" s="8"/>
      <c r="U58" s="8"/>
    </row>
    <row r="59" spans="1:21" ht="12.75" hidden="1" x14ac:dyDescent="0.2">
      <c r="A59" s="1"/>
      <c r="B59" s="1" t="s">
        <v>53</v>
      </c>
      <c r="C59" s="1"/>
      <c r="D59" s="1" t="s">
        <v>68</v>
      </c>
      <c r="E59" s="1" t="s">
        <v>57</v>
      </c>
      <c r="F59" s="7">
        <v>1</v>
      </c>
      <c r="G59" s="1"/>
      <c r="H59" s="8"/>
      <c r="I59" s="1" t="s">
        <v>54</v>
      </c>
      <c r="J59" s="1" t="s">
        <v>75</v>
      </c>
      <c r="K59" s="7">
        <v>1</v>
      </c>
      <c r="L59" s="1"/>
      <c r="M59" s="8"/>
      <c r="N59" s="8" t="str">
        <f t="shared" si="2"/>
        <v>x</v>
      </c>
      <c r="O59" s="7" t="s">
        <v>79</v>
      </c>
      <c r="P59" s="8" t="str">
        <f>IF(AND(B59&lt;&gt;"",IFERROR(VLOOKUP(D59&amp;"/"&amp;I59,Data!$N$3:$N$8,1,FALSE),"x")="x"),"x","")</f>
        <v>x</v>
      </c>
      <c r="Q59" s="8" t="str">
        <f>IF(AND(B59&lt;&gt;"",IFERROR(VLOOKUP(E59&amp;"/"&amp;J59,Data!$F$3:$F$11,1,FALSE),"x")="x"),"x","")</f>
        <v/>
      </c>
      <c r="R59" s="8" t="e">
        <f>IF(AND(B59&lt;&gt;"",IFERROR(VLOOKUP(D59&amp;"/"&amp;I59,Data!$N$3:$O$8,2,FALSE),0)+IFERROR(VLOOKUP(E59&amp;"/"&amp;J59,Data!$F$3:$G$11,2,FALSE),0)&gt;1),"x","")</f>
        <v>#VALUE!</v>
      </c>
      <c r="S59" s="8"/>
      <c r="T59" s="8"/>
      <c r="U59" s="8"/>
    </row>
    <row r="60" spans="1:21" ht="12.75" hidden="1" x14ac:dyDescent="0.2">
      <c r="A60" s="1"/>
      <c r="B60" s="1" t="s">
        <v>53</v>
      </c>
      <c r="C60" s="1"/>
      <c r="D60" s="1" t="s">
        <v>68</v>
      </c>
      <c r="E60" s="1" t="s">
        <v>58</v>
      </c>
      <c r="F60" s="7">
        <v>1</v>
      </c>
      <c r="G60" s="1"/>
      <c r="H60" s="8"/>
      <c r="I60" s="1" t="s">
        <v>54</v>
      </c>
      <c r="J60" s="1" t="s">
        <v>75</v>
      </c>
      <c r="K60" s="7">
        <v>1</v>
      </c>
      <c r="L60" s="1"/>
      <c r="M60" s="8"/>
      <c r="N60" s="8" t="str">
        <f t="shared" si="2"/>
        <v>x</v>
      </c>
      <c r="O60" s="7" t="s">
        <v>79</v>
      </c>
      <c r="P60" s="8" t="str">
        <f>IF(AND(B60&lt;&gt;"",IFERROR(VLOOKUP(D60&amp;"/"&amp;I60,Data!$N$3:$N$8,1,FALSE),"x")="x"),"x","")</f>
        <v>x</v>
      </c>
      <c r="Q60" s="8" t="str">
        <f>IF(AND(B60&lt;&gt;"",IFERROR(VLOOKUP(E60&amp;"/"&amp;J60,Data!$F$3:$F$11,1,FALSE),"x")="x"),"x","")</f>
        <v/>
      </c>
      <c r="R60" s="8" t="e">
        <f>IF(AND(B60&lt;&gt;"",IFERROR(VLOOKUP(D60&amp;"/"&amp;I60,Data!$N$3:$O$8,2,FALSE),0)+IFERROR(VLOOKUP(E60&amp;"/"&amp;J60,Data!$F$3:$G$11,2,FALSE),0)&gt;1),"x","")</f>
        <v>#VALUE!</v>
      </c>
      <c r="S60" s="8"/>
      <c r="T60" s="8"/>
      <c r="U60" s="8"/>
    </row>
    <row r="61" spans="1:21" ht="12.75" hidden="1" x14ac:dyDescent="0.2">
      <c r="A61" s="1"/>
      <c r="B61" s="1" t="s">
        <v>53</v>
      </c>
      <c r="C61" s="1"/>
      <c r="D61" s="1" t="s">
        <v>68</v>
      </c>
      <c r="E61" s="1" t="s">
        <v>57</v>
      </c>
      <c r="F61" s="7">
        <v>1</v>
      </c>
      <c r="G61" s="1"/>
      <c r="H61" s="8"/>
      <c r="I61" s="1" t="s">
        <v>54</v>
      </c>
      <c r="J61" s="1" t="s">
        <v>58</v>
      </c>
      <c r="K61" s="7">
        <v>2</v>
      </c>
      <c r="L61" s="1"/>
      <c r="M61" s="8"/>
      <c r="N61" s="8" t="str">
        <f t="shared" si="2"/>
        <v>x</v>
      </c>
      <c r="O61" s="7" t="s">
        <v>79</v>
      </c>
      <c r="P61" s="8" t="str">
        <f>IF(AND(B61&lt;&gt;"",IFERROR(VLOOKUP(D61&amp;"/"&amp;I61,Data!$N$3:$N$8,1,FALSE),"x")="x"),"x","")</f>
        <v>x</v>
      </c>
      <c r="Q61" s="8" t="str">
        <f>IF(AND(B61&lt;&gt;"",IFERROR(VLOOKUP(E61&amp;"/"&amp;J61,Data!$F$3:$F$11,1,FALSE),"x")="x"),"x","")</f>
        <v/>
      </c>
      <c r="R61" s="8" t="e">
        <f>IF(AND(B61&lt;&gt;"",IFERROR(VLOOKUP(D61&amp;"/"&amp;I61,Data!$N$3:$O$8,2,FALSE),0)+IFERROR(VLOOKUP(E61&amp;"/"&amp;J61,Data!$F$3:$G$11,2,FALSE),0)&gt;1),"x","")</f>
        <v>#VALUE!</v>
      </c>
      <c r="S61" s="8"/>
      <c r="T61" s="8"/>
      <c r="U61" s="8"/>
    </row>
    <row r="62" spans="1:21" ht="12.75" hidden="1" x14ac:dyDescent="0.2">
      <c r="A62" s="1"/>
      <c r="B62" s="1" t="s">
        <v>53</v>
      </c>
      <c r="C62" s="1"/>
      <c r="D62" s="1" t="s">
        <v>68</v>
      </c>
      <c r="E62" s="1" t="s">
        <v>57</v>
      </c>
      <c r="F62" s="7">
        <v>1</v>
      </c>
      <c r="G62" s="1"/>
      <c r="H62" s="8"/>
      <c r="I62" s="1" t="s">
        <v>54</v>
      </c>
      <c r="J62" s="1" t="s">
        <v>75</v>
      </c>
      <c r="K62" s="7">
        <v>2</v>
      </c>
      <c r="L62" s="1"/>
      <c r="M62" s="8"/>
      <c r="N62" s="8" t="str">
        <f t="shared" si="2"/>
        <v>x</v>
      </c>
      <c r="O62" s="7" t="s">
        <v>79</v>
      </c>
      <c r="P62" s="8" t="str">
        <f>IF(AND(B62&lt;&gt;"",IFERROR(VLOOKUP(D62&amp;"/"&amp;I62,Data!$N$3:$N$8,1,FALSE),"x")="x"),"x","")</f>
        <v>x</v>
      </c>
      <c r="Q62" s="8" t="str">
        <f>IF(AND(B62&lt;&gt;"",IFERROR(VLOOKUP(E62&amp;"/"&amp;J62,Data!$F$3:$F$11,1,FALSE),"x")="x"),"x","")</f>
        <v/>
      </c>
      <c r="R62" s="8" t="e">
        <f>IF(AND(B62&lt;&gt;"",IFERROR(VLOOKUP(D62&amp;"/"&amp;I62,Data!$N$3:$O$8,2,FALSE),0)+IFERROR(VLOOKUP(E62&amp;"/"&amp;J62,Data!$F$3:$G$11,2,FALSE),0)&gt;1),"x","")</f>
        <v>#VALUE!</v>
      </c>
      <c r="S62" s="8"/>
      <c r="T62" s="8"/>
      <c r="U62" s="8"/>
    </row>
    <row r="63" spans="1:21" ht="12.75" hidden="1" x14ac:dyDescent="0.2">
      <c r="A63" s="1"/>
      <c r="B63" s="1" t="s">
        <v>53</v>
      </c>
      <c r="C63" s="1"/>
      <c r="D63" s="1" t="s">
        <v>68</v>
      </c>
      <c r="E63" s="1" t="s">
        <v>58</v>
      </c>
      <c r="F63" s="7">
        <v>1</v>
      </c>
      <c r="G63" s="1"/>
      <c r="H63" s="8"/>
      <c r="I63" s="1" t="s">
        <v>54</v>
      </c>
      <c r="J63" s="1" t="s">
        <v>75</v>
      </c>
      <c r="K63" s="7">
        <v>2</v>
      </c>
      <c r="L63" s="1"/>
      <c r="M63" s="8"/>
      <c r="N63" s="8" t="str">
        <f t="shared" si="2"/>
        <v>x</v>
      </c>
      <c r="O63" s="7" t="s">
        <v>79</v>
      </c>
      <c r="P63" s="8" t="str">
        <f>IF(AND(B63&lt;&gt;"",IFERROR(VLOOKUP(D63&amp;"/"&amp;I63,Data!$N$3:$N$8,1,FALSE),"x")="x"),"x","")</f>
        <v>x</v>
      </c>
      <c r="Q63" s="8" t="str">
        <f>IF(AND(B63&lt;&gt;"",IFERROR(VLOOKUP(E63&amp;"/"&amp;J63,Data!$F$3:$F$11,1,FALSE),"x")="x"),"x","")</f>
        <v/>
      </c>
      <c r="R63" s="8" t="e">
        <f>IF(AND(B63&lt;&gt;"",IFERROR(VLOOKUP(D63&amp;"/"&amp;I63,Data!$N$3:$O$8,2,FALSE),0)+IFERROR(VLOOKUP(E63&amp;"/"&amp;J63,Data!$F$3:$G$11,2,FALSE),0)&gt;1),"x","")</f>
        <v>#VALUE!</v>
      </c>
      <c r="S63" s="8"/>
      <c r="T63" s="8"/>
      <c r="U63" s="8"/>
    </row>
    <row r="64" spans="1:21" ht="12.75" hidden="1" x14ac:dyDescent="0.2">
      <c r="A64" s="1"/>
      <c r="B64" s="1" t="s">
        <v>53</v>
      </c>
      <c r="C64" s="1"/>
      <c r="D64" s="1" t="s">
        <v>68</v>
      </c>
      <c r="E64" s="1" t="s">
        <v>57</v>
      </c>
      <c r="F64" s="7">
        <v>1</v>
      </c>
      <c r="G64" s="1"/>
      <c r="H64" s="8"/>
      <c r="I64" s="1" t="s">
        <v>54</v>
      </c>
      <c r="J64" s="1" t="s">
        <v>58</v>
      </c>
      <c r="K64" s="7">
        <v>3</v>
      </c>
      <c r="L64" s="1"/>
      <c r="M64" s="8"/>
      <c r="N64" s="8" t="str">
        <f t="shared" si="2"/>
        <v>x</v>
      </c>
      <c r="O64" s="7" t="s">
        <v>79</v>
      </c>
      <c r="P64" s="8" t="str">
        <f>IF(AND(B64&lt;&gt;"",IFERROR(VLOOKUP(D64&amp;"/"&amp;I64,Data!$N$3:$N$8,1,FALSE),"x")="x"),"x","")</f>
        <v>x</v>
      </c>
      <c r="Q64" s="8" t="str">
        <f>IF(AND(B64&lt;&gt;"",IFERROR(VLOOKUP(E64&amp;"/"&amp;J64,Data!$F$3:$F$11,1,FALSE),"x")="x"),"x","")</f>
        <v/>
      </c>
      <c r="R64" s="8" t="e">
        <f>IF(AND(B64&lt;&gt;"",IFERROR(VLOOKUP(D64&amp;"/"&amp;I64,Data!$N$3:$O$8,2,FALSE),0)+IFERROR(VLOOKUP(E64&amp;"/"&amp;J64,Data!$F$3:$G$11,2,FALSE),0)&gt;1),"x","")</f>
        <v>#VALUE!</v>
      </c>
      <c r="S64" s="8"/>
      <c r="T64" s="8"/>
      <c r="U64" s="8"/>
    </row>
    <row r="65" spans="1:21" ht="12.75" hidden="1" x14ac:dyDescent="0.2">
      <c r="A65" s="1"/>
      <c r="B65" s="1" t="s">
        <v>53</v>
      </c>
      <c r="C65" s="1"/>
      <c r="D65" s="1" t="s">
        <v>68</v>
      </c>
      <c r="E65" s="1" t="s">
        <v>57</v>
      </c>
      <c r="F65" s="7">
        <v>1</v>
      </c>
      <c r="G65" s="1"/>
      <c r="H65" s="8"/>
      <c r="I65" s="1" t="s">
        <v>54</v>
      </c>
      <c r="J65" s="1" t="s">
        <v>75</v>
      </c>
      <c r="K65" s="7">
        <v>3</v>
      </c>
      <c r="L65" s="1"/>
      <c r="M65" s="8"/>
      <c r="N65" s="8" t="str">
        <f t="shared" si="2"/>
        <v>x</v>
      </c>
      <c r="O65" s="7" t="s">
        <v>79</v>
      </c>
      <c r="P65" s="8" t="str">
        <f>IF(AND(B65&lt;&gt;"",IFERROR(VLOOKUP(D65&amp;"/"&amp;I65,Data!$N$3:$N$8,1,FALSE),"x")="x"),"x","")</f>
        <v>x</v>
      </c>
      <c r="Q65" s="8" t="str">
        <f>IF(AND(B65&lt;&gt;"",IFERROR(VLOOKUP(E65&amp;"/"&amp;J65,Data!$F$3:$F$11,1,FALSE),"x")="x"),"x","")</f>
        <v/>
      </c>
      <c r="R65" s="8" t="e">
        <f>IF(AND(B65&lt;&gt;"",IFERROR(VLOOKUP(D65&amp;"/"&amp;I65,Data!$N$3:$O$8,2,FALSE),0)+IFERROR(VLOOKUP(E65&amp;"/"&amp;J65,Data!$F$3:$G$11,2,FALSE),0)&gt;1),"x","")</f>
        <v>#VALUE!</v>
      </c>
      <c r="S65" s="8"/>
      <c r="T65" s="8"/>
      <c r="U65" s="8"/>
    </row>
    <row r="66" spans="1:21" ht="12.75" hidden="1" x14ac:dyDescent="0.2">
      <c r="A66" s="1"/>
      <c r="B66" s="1" t="s">
        <v>53</v>
      </c>
      <c r="C66" s="1"/>
      <c r="D66" s="1" t="s">
        <v>68</v>
      </c>
      <c r="E66" s="1" t="s">
        <v>58</v>
      </c>
      <c r="F66" s="7">
        <v>1</v>
      </c>
      <c r="G66" s="1"/>
      <c r="H66" s="8"/>
      <c r="I66" s="1" t="s">
        <v>54</v>
      </c>
      <c r="J66" s="1" t="s">
        <v>75</v>
      </c>
      <c r="K66" s="7">
        <v>3</v>
      </c>
      <c r="L66" s="1"/>
      <c r="M66" s="8"/>
      <c r="N66" s="8" t="str">
        <f t="shared" si="2"/>
        <v>x</v>
      </c>
      <c r="O66" s="7" t="s">
        <v>79</v>
      </c>
      <c r="P66" s="8" t="str">
        <f>IF(AND(B66&lt;&gt;"",IFERROR(VLOOKUP(D66&amp;"/"&amp;I66,Data!$N$3:$N$8,1,FALSE),"x")="x"),"x","")</f>
        <v>x</v>
      </c>
      <c r="Q66" s="8" t="str">
        <f>IF(AND(B66&lt;&gt;"",IFERROR(VLOOKUP(E66&amp;"/"&amp;J66,Data!$F$3:$F$11,1,FALSE),"x")="x"),"x","")</f>
        <v/>
      </c>
      <c r="R66" s="8" t="e">
        <f>IF(AND(B66&lt;&gt;"",IFERROR(VLOOKUP(D66&amp;"/"&amp;I66,Data!$N$3:$O$8,2,FALSE),0)+IFERROR(VLOOKUP(E66&amp;"/"&amp;J66,Data!$F$3:$G$11,2,FALSE),0)&gt;1),"x","")</f>
        <v>#VALUE!</v>
      </c>
      <c r="S66" s="8"/>
      <c r="T66" s="8"/>
      <c r="U66" s="8"/>
    </row>
    <row r="67" spans="1:21" ht="12.75" hidden="1" x14ac:dyDescent="0.2">
      <c r="A67" s="1"/>
      <c r="B67" s="1" t="s">
        <v>53</v>
      </c>
      <c r="C67" s="1"/>
      <c r="D67" s="1" t="s">
        <v>68</v>
      </c>
      <c r="E67" s="1" t="s">
        <v>57</v>
      </c>
      <c r="F67" s="7">
        <v>2</v>
      </c>
      <c r="G67" s="1"/>
      <c r="H67" s="8"/>
      <c r="I67" s="1" t="s">
        <v>54</v>
      </c>
      <c r="J67" s="1" t="s">
        <v>58</v>
      </c>
      <c r="K67" s="7">
        <v>1</v>
      </c>
      <c r="L67" s="1"/>
      <c r="M67" s="8"/>
      <c r="N67" s="8" t="str">
        <f t="shared" si="2"/>
        <v>x</v>
      </c>
      <c r="O67" s="7" t="s">
        <v>79</v>
      </c>
      <c r="P67" s="8" t="str">
        <f>IF(AND(B67&lt;&gt;"",IFERROR(VLOOKUP(D67&amp;"/"&amp;I67,Data!$N$3:$N$8,1,FALSE),"x")="x"),"x","")</f>
        <v>x</v>
      </c>
      <c r="Q67" s="8" t="str">
        <f>IF(AND(B67&lt;&gt;"",IFERROR(VLOOKUP(E67&amp;"/"&amp;J67,Data!$F$3:$F$11,1,FALSE),"x")="x"),"x","")</f>
        <v/>
      </c>
      <c r="R67" s="8" t="e">
        <f>IF(AND(B67&lt;&gt;"",IFERROR(VLOOKUP(D67&amp;"/"&amp;I67,Data!$N$3:$O$8,2,FALSE),0)+IFERROR(VLOOKUP(E67&amp;"/"&amp;J67,Data!$F$3:$G$11,2,FALSE),0)&gt;1),"x","")</f>
        <v>#VALUE!</v>
      </c>
      <c r="S67" s="8"/>
      <c r="T67" s="8"/>
      <c r="U67" s="8"/>
    </row>
    <row r="68" spans="1:21" ht="12.75" hidden="1" x14ac:dyDescent="0.2">
      <c r="A68" s="1"/>
      <c r="B68" s="1" t="s">
        <v>53</v>
      </c>
      <c r="C68" s="1"/>
      <c r="D68" s="1" t="s">
        <v>68</v>
      </c>
      <c r="E68" s="1" t="s">
        <v>57</v>
      </c>
      <c r="F68" s="7">
        <v>2</v>
      </c>
      <c r="G68" s="1"/>
      <c r="H68" s="8"/>
      <c r="I68" s="1" t="s">
        <v>54</v>
      </c>
      <c r="J68" s="1" t="s">
        <v>75</v>
      </c>
      <c r="K68" s="7">
        <v>1</v>
      </c>
      <c r="L68" s="1"/>
      <c r="M68" s="8"/>
      <c r="N68" s="8" t="str">
        <f t="shared" si="2"/>
        <v>x</v>
      </c>
      <c r="O68" s="7" t="s">
        <v>79</v>
      </c>
      <c r="P68" s="8" t="str">
        <f>IF(AND(B68&lt;&gt;"",IFERROR(VLOOKUP(D68&amp;"/"&amp;I68,Data!$N$3:$N$8,1,FALSE),"x")="x"),"x","")</f>
        <v>x</v>
      </c>
      <c r="Q68" s="8" t="str">
        <f>IF(AND(B68&lt;&gt;"",IFERROR(VLOOKUP(E68&amp;"/"&amp;J68,Data!$F$3:$F$11,1,FALSE),"x")="x"),"x","")</f>
        <v/>
      </c>
      <c r="R68" s="8" t="e">
        <f>IF(AND(B68&lt;&gt;"",IFERROR(VLOOKUP(D68&amp;"/"&amp;I68,Data!$N$3:$O$8,2,FALSE),0)+IFERROR(VLOOKUP(E68&amp;"/"&amp;J68,Data!$F$3:$G$11,2,FALSE),0)&gt;1),"x","")</f>
        <v>#VALUE!</v>
      </c>
      <c r="S68" s="8"/>
      <c r="T68" s="8"/>
      <c r="U68" s="8"/>
    </row>
    <row r="69" spans="1:21" ht="12.75" hidden="1" x14ac:dyDescent="0.2">
      <c r="A69" s="1"/>
      <c r="B69" s="1" t="s">
        <v>53</v>
      </c>
      <c r="C69" s="1"/>
      <c r="D69" s="1" t="s">
        <v>68</v>
      </c>
      <c r="E69" s="1" t="s">
        <v>58</v>
      </c>
      <c r="F69" s="7">
        <v>2</v>
      </c>
      <c r="G69" s="1"/>
      <c r="H69" s="8"/>
      <c r="I69" s="1" t="s">
        <v>54</v>
      </c>
      <c r="J69" s="1" t="s">
        <v>75</v>
      </c>
      <c r="K69" s="7">
        <v>1</v>
      </c>
      <c r="L69" s="1"/>
      <c r="M69" s="8"/>
      <c r="N69" s="8" t="str">
        <f t="shared" si="2"/>
        <v>x</v>
      </c>
      <c r="O69" s="7" t="s">
        <v>79</v>
      </c>
      <c r="P69" s="8" t="str">
        <f>IF(AND(B69&lt;&gt;"",IFERROR(VLOOKUP(D69&amp;"/"&amp;I69,Data!$N$3:$N$8,1,FALSE),"x")="x"),"x","")</f>
        <v>x</v>
      </c>
      <c r="Q69" s="8" t="str">
        <f>IF(AND(B69&lt;&gt;"",IFERROR(VLOOKUP(E69&amp;"/"&amp;J69,Data!$F$3:$F$11,1,FALSE),"x")="x"),"x","")</f>
        <v/>
      </c>
      <c r="R69" s="8" t="e">
        <f>IF(AND(B69&lt;&gt;"",IFERROR(VLOOKUP(D69&amp;"/"&amp;I69,Data!$N$3:$O$8,2,FALSE),0)+IFERROR(VLOOKUP(E69&amp;"/"&amp;J69,Data!$F$3:$G$11,2,FALSE),0)&gt;1),"x","")</f>
        <v>#VALUE!</v>
      </c>
      <c r="S69" s="8"/>
      <c r="T69" s="8"/>
      <c r="U69" s="8"/>
    </row>
    <row r="70" spans="1:21" ht="12.75" hidden="1" x14ac:dyDescent="0.2">
      <c r="A70" s="1"/>
      <c r="B70" s="1" t="s">
        <v>53</v>
      </c>
      <c r="C70" s="1"/>
      <c r="D70" s="1" t="s">
        <v>68</v>
      </c>
      <c r="E70" s="1" t="s">
        <v>57</v>
      </c>
      <c r="F70" s="7">
        <v>2</v>
      </c>
      <c r="G70" s="1"/>
      <c r="H70" s="8"/>
      <c r="I70" s="1" t="s">
        <v>54</v>
      </c>
      <c r="J70" s="1" t="s">
        <v>58</v>
      </c>
      <c r="K70" s="7">
        <v>2</v>
      </c>
      <c r="L70" s="1"/>
      <c r="M70" s="8"/>
      <c r="N70" s="8" t="str">
        <f t="shared" si="2"/>
        <v>x</v>
      </c>
      <c r="O70" s="7" t="s">
        <v>79</v>
      </c>
      <c r="P70" s="8" t="str">
        <f>IF(AND(B70&lt;&gt;"",IFERROR(VLOOKUP(D70&amp;"/"&amp;I70,Data!$N$3:$N$8,1,FALSE),"x")="x"),"x","")</f>
        <v>x</v>
      </c>
      <c r="Q70" s="8" t="str">
        <f>IF(AND(B70&lt;&gt;"",IFERROR(VLOOKUP(E70&amp;"/"&amp;J70,Data!$F$3:$F$11,1,FALSE),"x")="x"),"x","")</f>
        <v/>
      </c>
      <c r="R70" s="8" t="e">
        <f>IF(AND(B70&lt;&gt;"",IFERROR(VLOOKUP(D70&amp;"/"&amp;I70,Data!$N$3:$O$8,2,FALSE),0)+IFERROR(VLOOKUP(E70&amp;"/"&amp;J70,Data!$F$3:$G$11,2,FALSE),0)&gt;1),"x","")</f>
        <v>#VALUE!</v>
      </c>
      <c r="S70" s="8"/>
      <c r="T70" s="8"/>
      <c r="U70" s="8"/>
    </row>
    <row r="71" spans="1:21" ht="12.75" hidden="1" x14ac:dyDescent="0.2">
      <c r="A71" s="1"/>
      <c r="B71" s="1" t="s">
        <v>53</v>
      </c>
      <c r="C71" s="1"/>
      <c r="D71" s="1" t="s">
        <v>68</v>
      </c>
      <c r="E71" s="1" t="s">
        <v>57</v>
      </c>
      <c r="F71" s="7">
        <v>2</v>
      </c>
      <c r="G71" s="1"/>
      <c r="H71" s="8"/>
      <c r="I71" s="1" t="s">
        <v>54</v>
      </c>
      <c r="J71" s="1" t="s">
        <v>75</v>
      </c>
      <c r="K71" s="7">
        <v>2</v>
      </c>
      <c r="L71" s="1"/>
      <c r="M71" s="8"/>
      <c r="N71" s="8" t="str">
        <f t="shared" si="2"/>
        <v>x</v>
      </c>
      <c r="O71" s="7" t="s">
        <v>79</v>
      </c>
      <c r="P71" s="8" t="str">
        <f>IF(AND(B71&lt;&gt;"",IFERROR(VLOOKUP(D71&amp;"/"&amp;I71,Data!$N$3:$N$8,1,FALSE),"x")="x"),"x","")</f>
        <v>x</v>
      </c>
      <c r="Q71" s="8" t="str">
        <f>IF(AND(B71&lt;&gt;"",IFERROR(VLOOKUP(E71&amp;"/"&amp;J71,Data!$F$3:$F$11,1,FALSE),"x")="x"),"x","")</f>
        <v/>
      </c>
      <c r="R71" s="8" t="e">
        <f>IF(AND(B71&lt;&gt;"",IFERROR(VLOOKUP(D71&amp;"/"&amp;I71,Data!$N$3:$O$8,2,FALSE),0)+IFERROR(VLOOKUP(E71&amp;"/"&amp;J71,Data!$F$3:$G$11,2,FALSE),0)&gt;1),"x","")</f>
        <v>#VALUE!</v>
      </c>
      <c r="S71" s="8"/>
      <c r="T71" s="8"/>
      <c r="U71" s="8"/>
    </row>
    <row r="72" spans="1:21" ht="12.75" hidden="1" x14ac:dyDescent="0.2">
      <c r="A72" s="1"/>
      <c r="B72" s="1" t="s">
        <v>53</v>
      </c>
      <c r="C72" s="1"/>
      <c r="D72" s="1" t="s">
        <v>68</v>
      </c>
      <c r="E72" s="1" t="s">
        <v>58</v>
      </c>
      <c r="F72" s="7">
        <v>2</v>
      </c>
      <c r="G72" s="1"/>
      <c r="H72" s="8"/>
      <c r="I72" s="1" t="s">
        <v>54</v>
      </c>
      <c r="J72" s="1" t="s">
        <v>75</v>
      </c>
      <c r="K72" s="7">
        <v>2</v>
      </c>
      <c r="L72" s="1"/>
      <c r="M72" s="8"/>
      <c r="N72" s="8" t="str">
        <f t="shared" si="2"/>
        <v>x</v>
      </c>
      <c r="O72" s="7" t="s">
        <v>79</v>
      </c>
      <c r="P72" s="8" t="str">
        <f>IF(AND(B72&lt;&gt;"",IFERROR(VLOOKUP(D72&amp;"/"&amp;I72,Data!$N$3:$N$8,1,FALSE),"x")="x"),"x","")</f>
        <v>x</v>
      </c>
      <c r="Q72" s="8" t="str">
        <f>IF(AND(B72&lt;&gt;"",IFERROR(VLOOKUP(E72&amp;"/"&amp;J72,Data!$F$3:$F$11,1,FALSE),"x")="x"),"x","")</f>
        <v/>
      </c>
      <c r="R72" s="8" t="e">
        <f>IF(AND(B72&lt;&gt;"",IFERROR(VLOOKUP(D72&amp;"/"&amp;I72,Data!$N$3:$O$8,2,FALSE),0)+IFERROR(VLOOKUP(E72&amp;"/"&amp;J72,Data!$F$3:$G$11,2,FALSE),0)&gt;1),"x","")</f>
        <v>#VALUE!</v>
      </c>
      <c r="S72" s="8"/>
      <c r="T72" s="8"/>
      <c r="U72" s="8"/>
    </row>
    <row r="73" spans="1:21" ht="12.75" hidden="1" x14ac:dyDescent="0.2">
      <c r="A73" s="1"/>
      <c r="B73" s="1" t="s">
        <v>53</v>
      </c>
      <c r="C73" s="1"/>
      <c r="D73" s="1" t="s">
        <v>68</v>
      </c>
      <c r="E73" s="1" t="s">
        <v>57</v>
      </c>
      <c r="F73" s="7">
        <v>2</v>
      </c>
      <c r="G73" s="1"/>
      <c r="H73" s="8"/>
      <c r="I73" s="1" t="s">
        <v>54</v>
      </c>
      <c r="J73" s="1" t="s">
        <v>58</v>
      </c>
      <c r="K73" s="7">
        <v>3</v>
      </c>
      <c r="L73" s="1"/>
      <c r="M73" s="8"/>
      <c r="N73" s="8" t="str">
        <f t="shared" si="2"/>
        <v>x</v>
      </c>
      <c r="O73" s="7" t="s">
        <v>79</v>
      </c>
      <c r="P73" s="8" t="str">
        <f>IF(AND(B73&lt;&gt;"",IFERROR(VLOOKUP(D73&amp;"/"&amp;I73,Data!$N$3:$N$8,1,FALSE),"x")="x"),"x","")</f>
        <v>x</v>
      </c>
      <c r="Q73" s="8" t="str">
        <f>IF(AND(B73&lt;&gt;"",IFERROR(VLOOKUP(E73&amp;"/"&amp;J73,Data!$F$3:$F$11,1,FALSE),"x")="x"),"x","")</f>
        <v/>
      </c>
      <c r="R73" s="8" t="e">
        <f>IF(AND(B73&lt;&gt;"",IFERROR(VLOOKUP(D73&amp;"/"&amp;I73,Data!$N$3:$O$8,2,FALSE),0)+IFERROR(VLOOKUP(E73&amp;"/"&amp;J73,Data!$F$3:$G$11,2,FALSE),0)&gt;1),"x","")</f>
        <v>#VALUE!</v>
      </c>
      <c r="S73" s="8"/>
      <c r="T73" s="8"/>
      <c r="U73" s="8"/>
    </row>
    <row r="74" spans="1:21" ht="12.75" hidden="1" x14ac:dyDescent="0.2">
      <c r="A74" s="1"/>
      <c r="B74" s="1" t="s">
        <v>53</v>
      </c>
      <c r="C74" s="1"/>
      <c r="D74" s="1" t="s">
        <v>68</v>
      </c>
      <c r="E74" s="1" t="s">
        <v>57</v>
      </c>
      <c r="F74" s="7">
        <v>2</v>
      </c>
      <c r="G74" s="1"/>
      <c r="H74" s="8"/>
      <c r="I74" s="1" t="s">
        <v>54</v>
      </c>
      <c r="J74" s="1" t="s">
        <v>75</v>
      </c>
      <c r="K74" s="7">
        <v>3</v>
      </c>
      <c r="L74" s="1"/>
      <c r="M74" s="8"/>
      <c r="N74" s="8" t="str">
        <f t="shared" si="2"/>
        <v>x</v>
      </c>
      <c r="O74" s="7" t="s">
        <v>79</v>
      </c>
      <c r="P74" s="8" t="str">
        <f>IF(AND(B74&lt;&gt;"",IFERROR(VLOOKUP(D74&amp;"/"&amp;I74,Data!$N$3:$N$8,1,FALSE),"x")="x"),"x","")</f>
        <v>x</v>
      </c>
      <c r="Q74" s="8" t="str">
        <f>IF(AND(B74&lt;&gt;"",IFERROR(VLOOKUP(E74&amp;"/"&amp;J74,Data!$F$3:$F$11,1,FALSE),"x")="x"),"x","")</f>
        <v/>
      </c>
      <c r="R74" s="8" t="e">
        <f>IF(AND(B74&lt;&gt;"",IFERROR(VLOOKUP(D74&amp;"/"&amp;I74,Data!$N$3:$O$8,2,FALSE),0)+IFERROR(VLOOKUP(E74&amp;"/"&amp;J74,Data!$F$3:$G$11,2,FALSE),0)&gt;1),"x","")</f>
        <v>#VALUE!</v>
      </c>
      <c r="S74" s="8"/>
      <c r="T74" s="8"/>
      <c r="U74" s="8"/>
    </row>
    <row r="75" spans="1:21" ht="12.75" hidden="1" x14ac:dyDescent="0.2">
      <c r="A75" s="1"/>
      <c r="B75" s="1" t="s">
        <v>53</v>
      </c>
      <c r="C75" s="1"/>
      <c r="D75" s="1" t="s">
        <v>68</v>
      </c>
      <c r="E75" s="1" t="s">
        <v>58</v>
      </c>
      <c r="F75" s="7">
        <v>2</v>
      </c>
      <c r="G75" s="1"/>
      <c r="H75" s="8"/>
      <c r="I75" s="1" t="s">
        <v>54</v>
      </c>
      <c r="J75" s="1" t="s">
        <v>75</v>
      </c>
      <c r="K75" s="7">
        <v>3</v>
      </c>
      <c r="L75" s="1"/>
      <c r="M75" s="8"/>
      <c r="N75" s="8" t="str">
        <f t="shared" si="2"/>
        <v>x</v>
      </c>
      <c r="O75" s="7" t="s">
        <v>79</v>
      </c>
      <c r="P75" s="8" t="str">
        <f>IF(AND(B75&lt;&gt;"",IFERROR(VLOOKUP(D75&amp;"/"&amp;I75,Data!$N$3:$N$8,1,FALSE),"x")="x"),"x","")</f>
        <v>x</v>
      </c>
      <c r="Q75" s="8" t="str">
        <f>IF(AND(B75&lt;&gt;"",IFERROR(VLOOKUP(E75&amp;"/"&amp;J75,Data!$F$3:$F$11,1,FALSE),"x")="x"),"x","")</f>
        <v/>
      </c>
      <c r="R75" s="8" t="e">
        <f>IF(AND(B75&lt;&gt;"",IFERROR(VLOOKUP(D75&amp;"/"&amp;I75,Data!$N$3:$O$8,2,FALSE),0)+IFERROR(VLOOKUP(E75&amp;"/"&amp;J75,Data!$F$3:$G$11,2,FALSE),0)&gt;1),"x","")</f>
        <v>#VALUE!</v>
      </c>
      <c r="S75" s="8"/>
      <c r="T75" s="8"/>
      <c r="U75" s="8"/>
    </row>
    <row r="76" spans="1:21" ht="12.75" hidden="1" x14ac:dyDescent="0.2">
      <c r="A76" s="1"/>
      <c r="B76" s="1" t="s">
        <v>53</v>
      </c>
      <c r="C76" s="1"/>
      <c r="D76" s="1" t="s">
        <v>68</v>
      </c>
      <c r="E76" s="1" t="s">
        <v>57</v>
      </c>
      <c r="F76" s="7">
        <v>3</v>
      </c>
      <c r="G76" s="1"/>
      <c r="H76" s="8"/>
      <c r="I76" s="1" t="s">
        <v>54</v>
      </c>
      <c r="J76" s="1" t="s">
        <v>58</v>
      </c>
      <c r="K76" s="7">
        <v>1</v>
      </c>
      <c r="L76" s="1"/>
      <c r="M76" s="8"/>
      <c r="N76" s="8" t="str">
        <f t="shared" si="2"/>
        <v>x</v>
      </c>
      <c r="O76" s="7" t="s">
        <v>79</v>
      </c>
      <c r="P76" s="8" t="str">
        <f>IF(AND(B76&lt;&gt;"",IFERROR(VLOOKUP(D76&amp;"/"&amp;I76,Data!$N$3:$N$8,1,FALSE),"x")="x"),"x","")</f>
        <v>x</v>
      </c>
      <c r="Q76" s="8" t="str">
        <f>IF(AND(B76&lt;&gt;"",IFERROR(VLOOKUP(E76&amp;"/"&amp;J76,Data!$F$3:$F$11,1,FALSE),"x")="x"),"x","")</f>
        <v/>
      </c>
      <c r="R76" s="8" t="e">
        <f>IF(AND(B76&lt;&gt;"",IFERROR(VLOOKUP(D76&amp;"/"&amp;I76,Data!$N$3:$O$8,2,FALSE),0)+IFERROR(VLOOKUP(E76&amp;"/"&amp;J76,Data!$F$3:$G$11,2,FALSE),0)&gt;1),"x","")</f>
        <v>#VALUE!</v>
      </c>
      <c r="S76" s="8"/>
      <c r="T76" s="8"/>
      <c r="U76" s="8"/>
    </row>
    <row r="77" spans="1:21" ht="12.75" hidden="1" x14ac:dyDescent="0.2">
      <c r="A77" s="1"/>
      <c r="B77" s="1" t="s">
        <v>53</v>
      </c>
      <c r="C77" s="1"/>
      <c r="D77" s="1" t="s">
        <v>68</v>
      </c>
      <c r="E77" s="1" t="s">
        <v>57</v>
      </c>
      <c r="F77" s="7">
        <v>3</v>
      </c>
      <c r="G77" s="1"/>
      <c r="H77" s="8"/>
      <c r="I77" s="1" t="s">
        <v>54</v>
      </c>
      <c r="J77" s="1" t="s">
        <v>75</v>
      </c>
      <c r="K77" s="7">
        <v>1</v>
      </c>
      <c r="L77" s="1"/>
      <c r="M77" s="8"/>
      <c r="N77" s="8" t="str">
        <f t="shared" si="2"/>
        <v>x</v>
      </c>
      <c r="O77" s="7" t="s">
        <v>79</v>
      </c>
      <c r="P77" s="8" t="str">
        <f>IF(AND(B77&lt;&gt;"",IFERROR(VLOOKUP(D77&amp;"/"&amp;I77,Data!$N$3:$N$8,1,FALSE),"x")="x"),"x","")</f>
        <v>x</v>
      </c>
      <c r="Q77" s="8" t="str">
        <f>IF(AND(B77&lt;&gt;"",IFERROR(VLOOKUP(E77&amp;"/"&amp;J77,Data!$F$3:$F$11,1,FALSE),"x")="x"),"x","")</f>
        <v/>
      </c>
      <c r="R77" s="8" t="e">
        <f>IF(AND(B77&lt;&gt;"",IFERROR(VLOOKUP(D77&amp;"/"&amp;I77,Data!$N$3:$O$8,2,FALSE),0)+IFERROR(VLOOKUP(E77&amp;"/"&amp;J77,Data!$F$3:$G$11,2,FALSE),0)&gt;1),"x","")</f>
        <v>#VALUE!</v>
      </c>
      <c r="S77" s="8"/>
      <c r="T77" s="8"/>
      <c r="U77" s="8"/>
    </row>
    <row r="78" spans="1:21" ht="12.75" hidden="1" x14ac:dyDescent="0.2">
      <c r="A78" s="1"/>
      <c r="B78" s="1" t="s">
        <v>53</v>
      </c>
      <c r="C78" s="1"/>
      <c r="D78" s="1" t="s">
        <v>68</v>
      </c>
      <c r="E78" s="1" t="s">
        <v>58</v>
      </c>
      <c r="F78" s="7">
        <v>3</v>
      </c>
      <c r="G78" s="1"/>
      <c r="H78" s="8"/>
      <c r="I78" s="1" t="s">
        <v>54</v>
      </c>
      <c r="J78" s="1" t="s">
        <v>75</v>
      </c>
      <c r="K78" s="7">
        <v>1</v>
      </c>
      <c r="L78" s="1"/>
      <c r="M78" s="8"/>
      <c r="N78" s="8" t="str">
        <f t="shared" si="2"/>
        <v>x</v>
      </c>
      <c r="O78" s="7" t="s">
        <v>79</v>
      </c>
      <c r="P78" s="8" t="str">
        <f>IF(AND(B78&lt;&gt;"",IFERROR(VLOOKUP(D78&amp;"/"&amp;I78,Data!$N$3:$N$8,1,FALSE),"x")="x"),"x","")</f>
        <v>x</v>
      </c>
      <c r="Q78" s="8" t="str">
        <f>IF(AND(B78&lt;&gt;"",IFERROR(VLOOKUP(E78&amp;"/"&amp;J78,Data!$F$3:$F$11,1,FALSE),"x")="x"),"x","")</f>
        <v/>
      </c>
      <c r="R78" s="8" t="e">
        <f>IF(AND(B78&lt;&gt;"",IFERROR(VLOOKUP(D78&amp;"/"&amp;I78,Data!$N$3:$O$8,2,FALSE),0)+IFERROR(VLOOKUP(E78&amp;"/"&amp;J78,Data!$F$3:$G$11,2,FALSE),0)&gt;1),"x","")</f>
        <v>#VALUE!</v>
      </c>
      <c r="S78" s="8"/>
      <c r="T78" s="8"/>
      <c r="U78" s="8"/>
    </row>
    <row r="79" spans="1:21" ht="12.75" hidden="1" x14ac:dyDescent="0.2">
      <c r="A79" s="1"/>
      <c r="B79" s="1" t="s">
        <v>53</v>
      </c>
      <c r="C79" s="1"/>
      <c r="D79" s="1" t="s">
        <v>68</v>
      </c>
      <c r="E79" s="1" t="s">
        <v>57</v>
      </c>
      <c r="F79" s="7">
        <v>3</v>
      </c>
      <c r="G79" s="1"/>
      <c r="H79" s="8"/>
      <c r="I79" s="1" t="s">
        <v>54</v>
      </c>
      <c r="J79" s="1" t="s">
        <v>58</v>
      </c>
      <c r="K79" s="7">
        <v>2</v>
      </c>
      <c r="L79" s="1"/>
      <c r="M79" s="8"/>
      <c r="N79" s="8" t="str">
        <f t="shared" si="2"/>
        <v>x</v>
      </c>
      <c r="O79" s="7" t="s">
        <v>79</v>
      </c>
      <c r="P79" s="8" t="str">
        <f>IF(AND(B79&lt;&gt;"",IFERROR(VLOOKUP(D79&amp;"/"&amp;I79,Data!$N$3:$N$8,1,FALSE),"x")="x"),"x","")</f>
        <v>x</v>
      </c>
      <c r="Q79" s="8" t="str">
        <f>IF(AND(B79&lt;&gt;"",IFERROR(VLOOKUP(E79&amp;"/"&amp;J79,Data!$F$3:$F$11,1,FALSE),"x")="x"),"x","")</f>
        <v/>
      </c>
      <c r="R79" s="8" t="e">
        <f>IF(AND(B79&lt;&gt;"",IFERROR(VLOOKUP(D79&amp;"/"&amp;I79,Data!$N$3:$O$8,2,FALSE),0)+IFERROR(VLOOKUP(E79&amp;"/"&amp;J79,Data!$F$3:$G$11,2,FALSE),0)&gt;1),"x","")</f>
        <v>#VALUE!</v>
      </c>
      <c r="S79" s="8"/>
      <c r="T79" s="8"/>
      <c r="U79" s="8"/>
    </row>
    <row r="80" spans="1:21" ht="12.75" hidden="1" x14ac:dyDescent="0.2">
      <c r="A80" s="1"/>
      <c r="B80" s="1" t="s">
        <v>53</v>
      </c>
      <c r="C80" s="1"/>
      <c r="D80" s="1" t="s">
        <v>68</v>
      </c>
      <c r="E80" s="1" t="s">
        <v>57</v>
      </c>
      <c r="F80" s="7">
        <v>3</v>
      </c>
      <c r="G80" s="1"/>
      <c r="H80" s="8"/>
      <c r="I80" s="1" t="s">
        <v>54</v>
      </c>
      <c r="J80" s="1" t="s">
        <v>75</v>
      </c>
      <c r="K80" s="7">
        <v>2</v>
      </c>
      <c r="L80" s="1"/>
      <c r="M80" s="8"/>
      <c r="N80" s="8" t="str">
        <f t="shared" si="2"/>
        <v>x</v>
      </c>
      <c r="O80" s="7" t="s">
        <v>79</v>
      </c>
      <c r="P80" s="8" t="str">
        <f>IF(AND(B80&lt;&gt;"",IFERROR(VLOOKUP(D80&amp;"/"&amp;I80,Data!$N$3:$N$8,1,FALSE),"x")="x"),"x","")</f>
        <v>x</v>
      </c>
      <c r="Q80" s="8" t="str">
        <f>IF(AND(B80&lt;&gt;"",IFERROR(VLOOKUP(E80&amp;"/"&amp;J80,Data!$F$3:$F$11,1,FALSE),"x")="x"),"x","")</f>
        <v/>
      </c>
      <c r="R80" s="8" t="e">
        <f>IF(AND(B80&lt;&gt;"",IFERROR(VLOOKUP(D80&amp;"/"&amp;I80,Data!$N$3:$O$8,2,FALSE),0)+IFERROR(VLOOKUP(E80&amp;"/"&amp;J80,Data!$F$3:$G$11,2,FALSE),0)&gt;1),"x","")</f>
        <v>#VALUE!</v>
      </c>
      <c r="S80" s="8"/>
      <c r="T80" s="8"/>
      <c r="U80" s="8"/>
    </row>
    <row r="81" spans="1:21" ht="12.75" hidden="1" x14ac:dyDescent="0.2">
      <c r="A81" s="1"/>
      <c r="B81" s="1" t="s">
        <v>53</v>
      </c>
      <c r="C81" s="1"/>
      <c r="D81" s="1" t="s">
        <v>68</v>
      </c>
      <c r="E81" s="1" t="s">
        <v>58</v>
      </c>
      <c r="F81" s="7">
        <v>3</v>
      </c>
      <c r="G81" s="1"/>
      <c r="H81" s="8"/>
      <c r="I81" s="1" t="s">
        <v>54</v>
      </c>
      <c r="J81" s="1" t="s">
        <v>75</v>
      </c>
      <c r="K81" s="7">
        <v>2</v>
      </c>
      <c r="L81" s="1"/>
      <c r="M81" s="8"/>
      <c r="N81" s="8" t="str">
        <f t="shared" si="2"/>
        <v>x</v>
      </c>
      <c r="O81" s="7" t="s">
        <v>79</v>
      </c>
      <c r="P81" s="8" t="str">
        <f>IF(AND(B81&lt;&gt;"",IFERROR(VLOOKUP(D81&amp;"/"&amp;I81,Data!$N$3:$N$8,1,FALSE),"x")="x"),"x","")</f>
        <v>x</v>
      </c>
      <c r="Q81" s="8" t="str">
        <f>IF(AND(B81&lt;&gt;"",IFERROR(VLOOKUP(E81&amp;"/"&amp;J81,Data!$F$3:$F$11,1,FALSE),"x")="x"),"x","")</f>
        <v/>
      </c>
      <c r="R81" s="8" t="e">
        <f>IF(AND(B81&lt;&gt;"",IFERROR(VLOOKUP(D81&amp;"/"&amp;I81,Data!$N$3:$O$8,2,FALSE),0)+IFERROR(VLOOKUP(E81&amp;"/"&amp;J81,Data!$F$3:$G$11,2,FALSE),0)&gt;1),"x","")</f>
        <v>#VALUE!</v>
      </c>
      <c r="S81" s="8"/>
      <c r="T81" s="8"/>
      <c r="U81" s="8"/>
    </row>
    <row r="82" spans="1:21" ht="12.75" hidden="1" x14ac:dyDescent="0.2">
      <c r="A82" s="1"/>
      <c r="B82" s="1" t="s">
        <v>53</v>
      </c>
      <c r="C82" s="1"/>
      <c r="D82" s="1" t="s">
        <v>68</v>
      </c>
      <c r="E82" s="1" t="s">
        <v>57</v>
      </c>
      <c r="F82" s="7">
        <v>3</v>
      </c>
      <c r="G82" s="1"/>
      <c r="H82" s="8"/>
      <c r="I82" s="1" t="s">
        <v>54</v>
      </c>
      <c r="J82" s="1" t="s">
        <v>58</v>
      </c>
      <c r="K82" s="7">
        <v>3</v>
      </c>
      <c r="L82" s="1"/>
      <c r="M82" s="8"/>
      <c r="N82" s="8" t="str">
        <f t="shared" si="2"/>
        <v>x</v>
      </c>
      <c r="O82" s="7" t="s">
        <v>79</v>
      </c>
      <c r="P82" s="8" t="str">
        <f>IF(AND(B82&lt;&gt;"",IFERROR(VLOOKUP(D82&amp;"/"&amp;I82,Data!$N$3:$N$8,1,FALSE),"x")="x"),"x","")</f>
        <v>x</v>
      </c>
      <c r="Q82" s="8" t="str">
        <f>IF(AND(B82&lt;&gt;"",IFERROR(VLOOKUP(E82&amp;"/"&amp;J82,Data!$F$3:$F$11,1,FALSE),"x")="x"),"x","")</f>
        <v/>
      </c>
      <c r="R82" s="8" t="e">
        <f>IF(AND(B82&lt;&gt;"",IFERROR(VLOOKUP(D82&amp;"/"&amp;I82,Data!$N$3:$O$8,2,FALSE),0)+IFERROR(VLOOKUP(E82&amp;"/"&amp;J82,Data!$F$3:$G$11,2,FALSE),0)&gt;1),"x","")</f>
        <v>#VALUE!</v>
      </c>
      <c r="S82" s="8"/>
      <c r="T82" s="8"/>
      <c r="U82" s="8"/>
    </row>
    <row r="83" spans="1:21" ht="12.75" hidden="1" x14ac:dyDescent="0.2">
      <c r="A83" s="1"/>
      <c r="B83" s="1" t="s">
        <v>53</v>
      </c>
      <c r="C83" s="1"/>
      <c r="D83" s="1" t="s">
        <v>68</v>
      </c>
      <c r="E83" s="1" t="s">
        <v>57</v>
      </c>
      <c r="F83" s="7">
        <v>3</v>
      </c>
      <c r="G83" s="1"/>
      <c r="H83" s="8"/>
      <c r="I83" s="1" t="s">
        <v>54</v>
      </c>
      <c r="J83" s="1" t="s">
        <v>75</v>
      </c>
      <c r="K83" s="7">
        <v>3</v>
      </c>
      <c r="L83" s="1"/>
      <c r="M83" s="8"/>
      <c r="N83" s="8" t="str">
        <f t="shared" si="2"/>
        <v>x</v>
      </c>
      <c r="O83" s="7" t="s">
        <v>79</v>
      </c>
      <c r="P83" s="8" t="str">
        <f>IF(AND(B83&lt;&gt;"",IFERROR(VLOOKUP(D83&amp;"/"&amp;I83,Data!$N$3:$N$8,1,FALSE),"x")="x"),"x","")</f>
        <v>x</v>
      </c>
      <c r="Q83" s="8" t="str">
        <f>IF(AND(B83&lt;&gt;"",IFERROR(VLOOKUP(E83&amp;"/"&amp;J83,Data!$F$3:$F$11,1,FALSE),"x")="x"),"x","")</f>
        <v/>
      </c>
      <c r="R83" s="8" t="e">
        <f>IF(AND(B83&lt;&gt;"",IFERROR(VLOOKUP(D83&amp;"/"&amp;I83,Data!$N$3:$O$8,2,FALSE),0)+IFERROR(VLOOKUP(E83&amp;"/"&amp;J83,Data!$F$3:$G$11,2,FALSE),0)&gt;1),"x","")</f>
        <v>#VALUE!</v>
      </c>
      <c r="S83" s="8"/>
      <c r="T83" s="8"/>
      <c r="U83" s="8"/>
    </row>
    <row r="84" spans="1:21" ht="12.75" hidden="1" x14ac:dyDescent="0.2">
      <c r="A84" s="1"/>
      <c r="B84" s="1" t="s">
        <v>53</v>
      </c>
      <c r="C84" s="1"/>
      <c r="D84" s="1" t="s">
        <v>68</v>
      </c>
      <c r="E84" s="1" t="s">
        <v>58</v>
      </c>
      <c r="F84" s="7">
        <v>3</v>
      </c>
      <c r="G84" s="1"/>
      <c r="H84" s="8"/>
      <c r="I84" s="1" t="s">
        <v>54</v>
      </c>
      <c r="J84" s="1" t="s">
        <v>75</v>
      </c>
      <c r="K84" s="7">
        <v>3</v>
      </c>
      <c r="L84" s="1"/>
      <c r="M84" s="8"/>
      <c r="N84" s="8" t="str">
        <f t="shared" si="2"/>
        <v>x</v>
      </c>
      <c r="O84" s="7" t="s">
        <v>79</v>
      </c>
      <c r="P84" s="8" t="str">
        <f>IF(AND(B84&lt;&gt;"",IFERROR(VLOOKUP(D84&amp;"/"&amp;I84,Data!$N$3:$N$8,1,FALSE),"x")="x"),"x","")</f>
        <v>x</v>
      </c>
      <c r="Q84" s="8" t="str">
        <f>IF(AND(B84&lt;&gt;"",IFERROR(VLOOKUP(E84&amp;"/"&amp;J84,Data!$F$3:$F$11,1,FALSE),"x")="x"),"x","")</f>
        <v/>
      </c>
      <c r="R84" s="8" t="e">
        <f>IF(AND(B84&lt;&gt;"",IFERROR(VLOOKUP(D84&amp;"/"&amp;I84,Data!$N$3:$O$8,2,FALSE),0)+IFERROR(VLOOKUP(E84&amp;"/"&amp;J84,Data!$F$3:$G$11,2,FALSE),0)&gt;1),"x","")</f>
        <v>#VALUE!</v>
      </c>
      <c r="S84" s="8"/>
      <c r="T84" s="8"/>
      <c r="U84" s="8"/>
    </row>
    <row r="85" spans="1:21" ht="12.75" hidden="1" x14ac:dyDescent="0.2">
      <c r="B85" s="1"/>
      <c r="C85" s="1"/>
      <c r="D85" s="1"/>
      <c r="E85" s="1"/>
      <c r="F85" s="7"/>
      <c r="G85" s="1"/>
      <c r="H85" s="8"/>
      <c r="I85" s="1"/>
      <c r="J85" s="1"/>
      <c r="K85" s="7"/>
      <c r="L85" s="1"/>
      <c r="M85" s="8"/>
      <c r="N85" s="8"/>
      <c r="O85" s="8"/>
      <c r="P85" s="8"/>
      <c r="Q85" s="8"/>
      <c r="R85" s="8"/>
      <c r="S85" s="8"/>
      <c r="T85" s="8"/>
      <c r="U85" s="8"/>
    </row>
    <row r="86" spans="1:21" ht="12.75" hidden="1" x14ac:dyDescent="0.2">
      <c r="A86" s="10">
        <v>55</v>
      </c>
      <c r="B86" s="1" t="s">
        <v>53</v>
      </c>
      <c r="C86" s="1"/>
      <c r="D86" s="1" t="s">
        <v>54</v>
      </c>
      <c r="E86" s="1" t="s">
        <v>57</v>
      </c>
      <c r="F86" s="7">
        <v>1</v>
      </c>
      <c r="G86" s="1"/>
      <c r="H86" s="8"/>
      <c r="I86" s="1" t="s">
        <v>71</v>
      </c>
      <c r="J86" s="1" t="s">
        <v>58</v>
      </c>
      <c r="K86" s="7">
        <v>1</v>
      </c>
      <c r="L86" s="1"/>
      <c r="M86" s="8"/>
      <c r="N86" s="8" t="str">
        <f t="shared" ref="N86:N139" si="4">IF(COUNTIF(O86:T86,"x")&gt;0,"x","")</f>
        <v>x</v>
      </c>
      <c r="O86" s="8"/>
      <c r="P86" s="8" t="str">
        <f>IF(AND(B86&lt;&gt;"",IFERROR(VLOOKUP(D86&amp;"/"&amp;I86,Data!$N$3:$N$8,1,FALSE),"x")="x"),"x","")</f>
        <v/>
      </c>
      <c r="Q86" s="8" t="str">
        <f>IF(AND(B86&lt;&gt;"",IFERROR(VLOOKUP(E86&amp;"/"&amp;J86,Data!$F$3:$F$11,1,FALSE),"x")="x"),"x","")</f>
        <v/>
      </c>
      <c r="R86" s="8" t="e">
        <f>IF(AND(B86&lt;&gt;"",IFERROR(VLOOKUP(D86&amp;"/"&amp;I86,Data!$N$3:$O$8,2,FALSE),0)+IFERROR(VLOOKUP(E86&amp;"/"&amp;J86,Data!$F$3:$G$11,2,FALSE),0)&gt;1),"x","")</f>
        <v>#VALUE!</v>
      </c>
      <c r="S86" s="8" t="str">
        <f t="shared" ref="S86:S112" si="5">IF(AND(B86&lt;&gt;"",F86=K86),"x","")</f>
        <v>x</v>
      </c>
      <c r="T86" s="8"/>
      <c r="U86" s="8"/>
    </row>
    <row r="87" spans="1:21" ht="12.75" hidden="1" x14ac:dyDescent="0.2">
      <c r="A87" s="1">
        <v>56</v>
      </c>
      <c r="B87" s="1" t="s">
        <v>53</v>
      </c>
      <c r="C87" s="1"/>
      <c r="D87" s="1" t="s">
        <v>54</v>
      </c>
      <c r="E87" s="1" t="s">
        <v>57</v>
      </c>
      <c r="F87" s="7">
        <v>1</v>
      </c>
      <c r="G87" s="1"/>
      <c r="H87" s="8"/>
      <c r="I87" s="1" t="s">
        <v>71</v>
      </c>
      <c r="J87" s="1" t="s">
        <v>75</v>
      </c>
      <c r="K87" s="7">
        <v>1</v>
      </c>
      <c r="L87" s="1"/>
      <c r="M87" s="8"/>
      <c r="N87" s="8" t="str">
        <f t="shared" si="4"/>
        <v>x</v>
      </c>
      <c r="O87" s="8"/>
      <c r="P87" s="8" t="str">
        <f>IF(AND(B87&lt;&gt;"",IFERROR(VLOOKUP(D87&amp;"/"&amp;I87,Data!$N$3:$N$8,1,FALSE),"x")="x"),"x","")</f>
        <v/>
      </c>
      <c r="Q87" s="8" t="str">
        <f>IF(AND(B87&lt;&gt;"",IFERROR(VLOOKUP(E87&amp;"/"&amp;J87,Data!$F$3:$F$11,1,FALSE),"x")="x"),"x","")</f>
        <v/>
      </c>
      <c r="R87" s="8" t="e">
        <f>IF(AND(B87&lt;&gt;"",IFERROR(VLOOKUP(D87&amp;"/"&amp;I87,Data!$N$3:$O$8,2,FALSE),0)+IFERROR(VLOOKUP(E87&amp;"/"&amp;J87,Data!$F$3:$G$11,2,FALSE),0)&gt;1),"x","")</f>
        <v>#VALUE!</v>
      </c>
      <c r="S87" s="8" t="str">
        <f t="shared" si="5"/>
        <v>x</v>
      </c>
      <c r="T87" s="8"/>
      <c r="U87" s="8"/>
    </row>
    <row r="88" spans="1:21" ht="12.75" hidden="1" x14ac:dyDescent="0.2">
      <c r="A88" s="1">
        <v>57</v>
      </c>
      <c r="B88" s="1" t="s">
        <v>53</v>
      </c>
      <c r="C88" s="1"/>
      <c r="D88" s="1" t="s">
        <v>54</v>
      </c>
      <c r="E88" s="1" t="s">
        <v>58</v>
      </c>
      <c r="F88" s="7">
        <v>1</v>
      </c>
      <c r="G88" s="1"/>
      <c r="H88" s="8"/>
      <c r="I88" s="1" t="s">
        <v>71</v>
      </c>
      <c r="J88" s="1" t="s">
        <v>75</v>
      </c>
      <c r="K88" s="7">
        <v>1</v>
      </c>
      <c r="L88" s="1"/>
      <c r="M88" s="8"/>
      <c r="N88" s="8" t="str">
        <f t="shared" si="4"/>
        <v>x</v>
      </c>
      <c r="O88" s="8"/>
      <c r="P88" s="8" t="str">
        <f>IF(AND(B88&lt;&gt;"",IFERROR(VLOOKUP(D88&amp;"/"&amp;I88,Data!$N$3:$N$8,1,FALSE),"x")="x"),"x","")</f>
        <v/>
      </c>
      <c r="Q88" s="8" t="str">
        <f>IF(AND(B88&lt;&gt;"",IFERROR(VLOOKUP(E88&amp;"/"&amp;J88,Data!$F$3:$F$11,1,FALSE),"x")="x"),"x","")</f>
        <v/>
      </c>
      <c r="R88" s="8" t="e">
        <f>IF(AND(B88&lt;&gt;"",IFERROR(VLOOKUP(D88&amp;"/"&amp;I88,Data!$N$3:$O$8,2,FALSE),0)+IFERROR(VLOOKUP(E88&amp;"/"&amp;J88,Data!$F$3:$G$11,2,FALSE),0)&gt;1),"x","")</f>
        <v>#VALUE!</v>
      </c>
      <c r="S88" s="8" t="str">
        <f t="shared" si="5"/>
        <v>x</v>
      </c>
      <c r="T88" s="8"/>
      <c r="U88" s="8"/>
    </row>
    <row r="89" spans="1:21" ht="12.75" x14ac:dyDescent="0.2">
      <c r="A89" s="1">
        <v>58</v>
      </c>
      <c r="B89" s="1" t="s">
        <v>53</v>
      </c>
      <c r="C89" s="26" t="s">
        <v>66</v>
      </c>
      <c r="D89" s="1" t="s">
        <v>54</v>
      </c>
      <c r="E89" s="1" t="s">
        <v>57</v>
      </c>
      <c r="F89" s="7">
        <v>1</v>
      </c>
      <c r="G89" s="1"/>
      <c r="H89" s="8"/>
      <c r="I89" s="1" t="s">
        <v>71</v>
      </c>
      <c r="J89" s="1" t="s">
        <v>58</v>
      </c>
      <c r="K89" s="7">
        <v>2</v>
      </c>
      <c r="L89" s="1"/>
      <c r="M89" s="8"/>
      <c r="N89" s="8" t="str">
        <f t="shared" si="4"/>
        <v/>
      </c>
      <c r="O89" s="8"/>
      <c r="P89" s="8" t="str">
        <f>IF(AND(B89&lt;&gt;"",IFERROR(VLOOKUP(D89&amp;"/"&amp;I89,Data!$N$3:$N$8,1,FALSE),"x")="x"),"x","")</f>
        <v/>
      </c>
      <c r="Q89" s="8" t="str">
        <f>IF(AND(B89&lt;&gt;"",IFERROR(VLOOKUP(E89&amp;"/"&amp;J89,Data!$F$3:$F$11,1,FALSE),"x")="x"),"x","")</f>
        <v/>
      </c>
      <c r="R89" s="8" t="e">
        <f>IF(AND(B89&lt;&gt;"",IFERROR(VLOOKUP(D89&amp;"/"&amp;I89,Data!$N$3:$O$8,2,FALSE),0)+IFERROR(VLOOKUP(E89&amp;"/"&amp;J89,Data!$F$3:$G$11,2,FALSE),0)&gt;1),"x","")</f>
        <v>#VALUE!</v>
      </c>
      <c r="S89" s="8" t="str">
        <f t="shared" si="5"/>
        <v/>
      </c>
      <c r="T89" s="8"/>
      <c r="U89" s="8"/>
    </row>
    <row r="90" spans="1:21" ht="12.75" x14ac:dyDescent="0.2">
      <c r="A90" s="1">
        <v>59</v>
      </c>
      <c r="B90" s="1" t="s">
        <v>53</v>
      </c>
      <c r="C90" s="26" t="s">
        <v>73</v>
      </c>
      <c r="D90" s="1" t="s">
        <v>54</v>
      </c>
      <c r="E90" s="1" t="s">
        <v>57</v>
      </c>
      <c r="F90" s="7">
        <v>1</v>
      </c>
      <c r="G90" s="1"/>
      <c r="H90" s="8"/>
      <c r="I90" s="1" t="s">
        <v>71</v>
      </c>
      <c r="J90" s="1" t="s">
        <v>75</v>
      </c>
      <c r="K90" s="7">
        <v>2</v>
      </c>
      <c r="L90" s="1"/>
      <c r="M90" s="8"/>
      <c r="N90" s="8" t="str">
        <f t="shared" si="4"/>
        <v/>
      </c>
      <c r="O90" s="8"/>
      <c r="P90" s="8" t="str">
        <f>IF(AND(B90&lt;&gt;"",IFERROR(VLOOKUP(D90&amp;"/"&amp;I90,Data!$N$3:$N$8,1,FALSE),"x")="x"),"x","")</f>
        <v/>
      </c>
      <c r="Q90" s="8" t="str">
        <f>IF(AND(B90&lt;&gt;"",IFERROR(VLOOKUP(E90&amp;"/"&amp;J90,Data!$F$3:$F$11,1,FALSE),"x")="x"),"x","")</f>
        <v/>
      </c>
      <c r="R90" s="8" t="e">
        <f>IF(AND(B90&lt;&gt;"",IFERROR(VLOOKUP(D90&amp;"/"&amp;I90,Data!$N$3:$O$8,2,FALSE),0)+IFERROR(VLOOKUP(E90&amp;"/"&amp;J90,Data!$F$3:$G$11,2,FALSE),0)&gt;1),"x","")</f>
        <v>#VALUE!</v>
      </c>
      <c r="S90" s="8" t="str">
        <f t="shared" si="5"/>
        <v/>
      </c>
      <c r="T90" s="8"/>
      <c r="U90" s="8"/>
    </row>
    <row r="91" spans="1:21" ht="12.75" x14ac:dyDescent="0.2">
      <c r="A91" s="1">
        <v>60</v>
      </c>
      <c r="B91" s="1" t="s">
        <v>53</v>
      </c>
      <c r="C91" s="26" t="s">
        <v>66</v>
      </c>
      <c r="D91" s="1" t="s">
        <v>54</v>
      </c>
      <c r="E91" s="1" t="s">
        <v>58</v>
      </c>
      <c r="F91" s="7">
        <v>1</v>
      </c>
      <c r="G91" s="1"/>
      <c r="H91" s="8"/>
      <c r="I91" s="1" t="s">
        <v>71</v>
      </c>
      <c r="J91" s="1" t="s">
        <v>75</v>
      </c>
      <c r="K91" s="7">
        <v>2</v>
      </c>
      <c r="L91" s="1"/>
      <c r="M91" s="8"/>
      <c r="N91" s="8" t="str">
        <f t="shared" si="4"/>
        <v/>
      </c>
      <c r="O91" s="8"/>
      <c r="P91" s="8" t="str">
        <f>IF(AND(B91&lt;&gt;"",IFERROR(VLOOKUP(D91&amp;"/"&amp;I91,Data!$N$3:$N$8,1,FALSE),"x")="x"),"x","")</f>
        <v/>
      </c>
      <c r="Q91" s="8" t="str">
        <f>IF(AND(B91&lt;&gt;"",IFERROR(VLOOKUP(E91&amp;"/"&amp;J91,Data!$F$3:$F$11,1,FALSE),"x")="x"),"x","")</f>
        <v/>
      </c>
      <c r="R91" s="8" t="e">
        <f>IF(AND(B91&lt;&gt;"",IFERROR(VLOOKUP(D91&amp;"/"&amp;I91,Data!$N$3:$O$8,2,FALSE),0)+IFERROR(VLOOKUP(E91&amp;"/"&amp;J91,Data!$F$3:$G$11,2,FALSE),0)&gt;1),"x","")</f>
        <v>#VALUE!</v>
      </c>
      <c r="S91" s="8" t="str">
        <f t="shared" si="5"/>
        <v/>
      </c>
      <c r="T91" s="8"/>
      <c r="U91" s="8"/>
    </row>
    <row r="92" spans="1:21" ht="12.75" x14ac:dyDescent="0.2">
      <c r="A92" s="1">
        <v>61</v>
      </c>
      <c r="B92" s="1" t="s">
        <v>53</v>
      </c>
      <c r="C92" s="26" t="s">
        <v>73</v>
      </c>
      <c r="D92" s="1" t="s">
        <v>54</v>
      </c>
      <c r="E92" s="1" t="s">
        <v>57</v>
      </c>
      <c r="F92" s="7">
        <v>1</v>
      </c>
      <c r="G92" s="1"/>
      <c r="H92" s="8"/>
      <c r="I92" s="1" t="s">
        <v>71</v>
      </c>
      <c r="J92" s="1" t="s">
        <v>58</v>
      </c>
      <c r="K92" s="7">
        <v>3</v>
      </c>
      <c r="L92" s="1"/>
      <c r="M92" s="8"/>
      <c r="N92" s="8" t="str">
        <f t="shared" si="4"/>
        <v/>
      </c>
      <c r="O92" s="8"/>
      <c r="P92" s="8" t="str">
        <f>IF(AND(B92&lt;&gt;"",IFERROR(VLOOKUP(D92&amp;"/"&amp;I92,Data!$N$3:$N$8,1,FALSE),"x")="x"),"x","")</f>
        <v/>
      </c>
      <c r="Q92" s="8" t="str">
        <f>IF(AND(B92&lt;&gt;"",IFERROR(VLOOKUP(E92&amp;"/"&amp;J92,Data!$F$3:$F$11,1,FALSE),"x")="x"),"x","")</f>
        <v/>
      </c>
      <c r="R92" s="8" t="e">
        <f>IF(AND(B92&lt;&gt;"",IFERROR(VLOOKUP(D92&amp;"/"&amp;I92,Data!$N$3:$O$8,2,FALSE),0)+IFERROR(VLOOKUP(E92&amp;"/"&amp;J92,Data!$F$3:$G$11,2,FALSE),0)&gt;1),"x","")</f>
        <v>#VALUE!</v>
      </c>
      <c r="S92" s="8" t="str">
        <f t="shared" si="5"/>
        <v/>
      </c>
      <c r="T92" s="8"/>
      <c r="U92" s="8"/>
    </row>
    <row r="93" spans="1:21" ht="12.75" x14ac:dyDescent="0.2">
      <c r="A93" s="1">
        <v>62</v>
      </c>
      <c r="B93" s="1" t="s">
        <v>53</v>
      </c>
      <c r="C93" s="26" t="s">
        <v>66</v>
      </c>
      <c r="D93" s="1" t="s">
        <v>54</v>
      </c>
      <c r="E93" s="1" t="s">
        <v>57</v>
      </c>
      <c r="F93" s="7">
        <v>1</v>
      </c>
      <c r="G93" s="1"/>
      <c r="H93" s="8"/>
      <c r="I93" s="1" t="s">
        <v>71</v>
      </c>
      <c r="J93" s="1" t="s">
        <v>75</v>
      </c>
      <c r="K93" s="7">
        <v>3</v>
      </c>
      <c r="L93" s="1"/>
      <c r="M93" s="8"/>
      <c r="N93" s="8" t="str">
        <f t="shared" si="4"/>
        <v/>
      </c>
      <c r="O93" s="8"/>
      <c r="P93" s="8" t="str">
        <f>IF(AND(B93&lt;&gt;"",IFERROR(VLOOKUP(D93&amp;"/"&amp;I93,Data!$N$3:$N$8,1,FALSE),"x")="x"),"x","")</f>
        <v/>
      </c>
      <c r="Q93" s="8" t="str">
        <f>IF(AND(B93&lt;&gt;"",IFERROR(VLOOKUP(E93&amp;"/"&amp;J93,Data!$F$3:$F$11,1,FALSE),"x")="x"),"x","")</f>
        <v/>
      </c>
      <c r="R93" s="8" t="e">
        <f>IF(AND(B93&lt;&gt;"",IFERROR(VLOOKUP(D93&amp;"/"&amp;I93,Data!$N$3:$O$8,2,FALSE),0)+IFERROR(VLOOKUP(E93&amp;"/"&amp;J93,Data!$F$3:$G$11,2,FALSE),0)&gt;1),"x","")</f>
        <v>#VALUE!</v>
      </c>
      <c r="S93" s="8" t="str">
        <f t="shared" si="5"/>
        <v/>
      </c>
      <c r="T93" s="8"/>
      <c r="U93" s="8"/>
    </row>
    <row r="94" spans="1:21" ht="12.75" x14ac:dyDescent="0.2">
      <c r="A94" s="1">
        <v>63</v>
      </c>
      <c r="B94" s="1" t="s">
        <v>53</v>
      </c>
      <c r="C94" s="26" t="s">
        <v>73</v>
      </c>
      <c r="D94" s="1" t="s">
        <v>54</v>
      </c>
      <c r="E94" s="1" t="s">
        <v>58</v>
      </c>
      <c r="F94" s="7">
        <v>1</v>
      </c>
      <c r="G94" s="1"/>
      <c r="H94" s="8"/>
      <c r="I94" s="1" t="s">
        <v>71</v>
      </c>
      <c r="J94" s="1" t="s">
        <v>75</v>
      </c>
      <c r="K94" s="7">
        <v>3</v>
      </c>
      <c r="L94" s="1"/>
      <c r="M94" s="8"/>
      <c r="N94" s="8" t="str">
        <f t="shared" si="4"/>
        <v/>
      </c>
      <c r="O94" s="8"/>
      <c r="P94" s="8" t="str">
        <f>IF(AND(B94&lt;&gt;"",IFERROR(VLOOKUP(D94&amp;"/"&amp;I94,Data!$N$3:$N$8,1,FALSE),"x")="x"),"x","")</f>
        <v/>
      </c>
      <c r="Q94" s="8" t="str">
        <f>IF(AND(B94&lt;&gt;"",IFERROR(VLOOKUP(E94&amp;"/"&amp;J94,Data!$F$3:$F$11,1,FALSE),"x")="x"),"x","")</f>
        <v/>
      </c>
      <c r="R94" s="8" t="e">
        <f>IF(AND(B94&lt;&gt;"",IFERROR(VLOOKUP(D94&amp;"/"&amp;I94,Data!$N$3:$O$8,2,FALSE),0)+IFERROR(VLOOKUP(E94&amp;"/"&amp;J94,Data!$F$3:$G$11,2,FALSE),0)&gt;1),"x","")</f>
        <v>#VALUE!</v>
      </c>
      <c r="S94" s="8" t="str">
        <f t="shared" si="5"/>
        <v/>
      </c>
      <c r="T94" s="8"/>
      <c r="U94" s="8"/>
    </row>
    <row r="95" spans="1:21" ht="12.75" x14ac:dyDescent="0.2">
      <c r="A95" s="1">
        <v>64</v>
      </c>
      <c r="B95" s="1" t="s">
        <v>53</v>
      </c>
      <c r="C95" s="26" t="s">
        <v>66</v>
      </c>
      <c r="D95" s="1" t="s">
        <v>54</v>
      </c>
      <c r="E95" s="1" t="s">
        <v>57</v>
      </c>
      <c r="F95" s="7">
        <v>2</v>
      </c>
      <c r="G95" s="1"/>
      <c r="H95" s="8"/>
      <c r="I95" s="1" t="s">
        <v>71</v>
      </c>
      <c r="J95" s="1" t="s">
        <v>58</v>
      </c>
      <c r="K95" s="7">
        <v>1</v>
      </c>
      <c r="L95" s="1"/>
      <c r="M95" s="8"/>
      <c r="N95" s="8" t="str">
        <f t="shared" si="4"/>
        <v/>
      </c>
      <c r="O95" s="8"/>
      <c r="P95" s="8" t="str">
        <f>IF(AND(B95&lt;&gt;"",IFERROR(VLOOKUP(D95&amp;"/"&amp;I95,Data!$N$3:$N$8,1,FALSE),"x")="x"),"x","")</f>
        <v/>
      </c>
      <c r="Q95" s="8" t="str">
        <f>IF(AND(B95&lt;&gt;"",IFERROR(VLOOKUP(E95&amp;"/"&amp;J95,Data!$F$3:$F$11,1,FALSE),"x")="x"),"x","")</f>
        <v/>
      </c>
      <c r="R95" s="8" t="e">
        <f>IF(AND(B95&lt;&gt;"",IFERROR(VLOOKUP(D95&amp;"/"&amp;I95,Data!$N$3:$O$8,2,FALSE),0)+IFERROR(VLOOKUP(E95&amp;"/"&amp;J95,Data!$F$3:$G$11,2,FALSE),0)&gt;1),"x","")</f>
        <v>#VALUE!</v>
      </c>
      <c r="S95" s="8" t="str">
        <f t="shared" si="5"/>
        <v/>
      </c>
      <c r="T95" s="8"/>
      <c r="U95" s="8"/>
    </row>
    <row r="96" spans="1:21" ht="12.75" x14ac:dyDescent="0.2">
      <c r="A96" s="1">
        <v>65</v>
      </c>
      <c r="B96" s="1" t="s">
        <v>53</v>
      </c>
      <c r="C96" s="26" t="s">
        <v>73</v>
      </c>
      <c r="D96" s="1" t="s">
        <v>54</v>
      </c>
      <c r="E96" s="1" t="s">
        <v>57</v>
      </c>
      <c r="F96" s="7">
        <v>2</v>
      </c>
      <c r="G96" s="1"/>
      <c r="H96" s="8"/>
      <c r="I96" s="1" t="s">
        <v>71</v>
      </c>
      <c r="J96" s="1" t="s">
        <v>75</v>
      </c>
      <c r="K96" s="7">
        <v>1</v>
      </c>
      <c r="L96" s="1"/>
      <c r="M96" s="8"/>
      <c r="N96" s="8" t="str">
        <f t="shared" si="4"/>
        <v/>
      </c>
      <c r="O96" s="8"/>
      <c r="P96" s="8" t="str">
        <f>IF(AND(B96&lt;&gt;"",IFERROR(VLOOKUP(D96&amp;"/"&amp;I96,Data!$N$3:$N$8,1,FALSE),"x")="x"),"x","")</f>
        <v/>
      </c>
      <c r="Q96" s="8" t="str">
        <f>IF(AND(B96&lt;&gt;"",IFERROR(VLOOKUP(E96&amp;"/"&amp;J96,Data!$F$3:$F$11,1,FALSE),"x")="x"),"x","")</f>
        <v/>
      </c>
      <c r="R96" s="8" t="e">
        <f>IF(AND(B96&lt;&gt;"",IFERROR(VLOOKUP(D96&amp;"/"&amp;I96,Data!$N$3:$O$8,2,FALSE),0)+IFERROR(VLOOKUP(E96&amp;"/"&amp;J96,Data!$F$3:$G$11,2,FALSE),0)&gt;1),"x","")</f>
        <v>#VALUE!</v>
      </c>
      <c r="S96" s="8" t="str">
        <f t="shared" si="5"/>
        <v/>
      </c>
      <c r="T96" s="8"/>
      <c r="U96" s="8"/>
    </row>
    <row r="97" spans="1:21" ht="12.75" x14ac:dyDescent="0.2">
      <c r="A97" s="1">
        <v>66</v>
      </c>
      <c r="B97" s="1" t="s">
        <v>53</v>
      </c>
      <c r="C97" s="26" t="s">
        <v>66</v>
      </c>
      <c r="D97" s="1" t="s">
        <v>54</v>
      </c>
      <c r="E97" s="1" t="s">
        <v>58</v>
      </c>
      <c r="F97" s="7">
        <v>2</v>
      </c>
      <c r="G97" s="1"/>
      <c r="H97" s="8"/>
      <c r="I97" s="1" t="s">
        <v>71</v>
      </c>
      <c r="J97" s="1" t="s">
        <v>75</v>
      </c>
      <c r="K97" s="7">
        <v>1</v>
      </c>
      <c r="L97" s="1"/>
      <c r="M97" s="8"/>
      <c r="N97" s="8" t="str">
        <f t="shared" si="4"/>
        <v/>
      </c>
      <c r="O97" s="8"/>
      <c r="P97" s="8" t="str">
        <f>IF(AND(B97&lt;&gt;"",IFERROR(VLOOKUP(D97&amp;"/"&amp;I97,Data!$N$3:$N$8,1,FALSE),"x")="x"),"x","")</f>
        <v/>
      </c>
      <c r="Q97" s="8" t="str">
        <f>IF(AND(B97&lt;&gt;"",IFERROR(VLOOKUP(E97&amp;"/"&amp;J97,Data!$F$3:$F$11,1,FALSE),"x")="x"),"x","")</f>
        <v/>
      </c>
      <c r="R97" s="8" t="e">
        <f>IF(AND(B97&lt;&gt;"",IFERROR(VLOOKUP(D97&amp;"/"&amp;I97,Data!$N$3:$O$8,2,FALSE),0)+IFERROR(VLOOKUP(E97&amp;"/"&amp;J97,Data!$F$3:$G$11,2,FALSE),0)&gt;1),"x","")</f>
        <v>#VALUE!</v>
      </c>
      <c r="S97" s="8" t="str">
        <f t="shared" si="5"/>
        <v/>
      </c>
      <c r="T97" s="8"/>
      <c r="U97" s="8"/>
    </row>
    <row r="98" spans="1:21" ht="12.75" hidden="1" x14ac:dyDescent="0.2">
      <c r="A98" s="1">
        <v>67</v>
      </c>
      <c r="B98" s="1" t="s">
        <v>53</v>
      </c>
      <c r="C98" s="1"/>
      <c r="D98" s="1" t="s">
        <v>54</v>
      </c>
      <c r="E98" s="1" t="s">
        <v>57</v>
      </c>
      <c r="F98" s="7">
        <v>2</v>
      </c>
      <c r="G98" s="1"/>
      <c r="H98" s="8"/>
      <c r="I98" s="1" t="s">
        <v>71</v>
      </c>
      <c r="J98" s="1" t="s">
        <v>58</v>
      </c>
      <c r="K98" s="7">
        <v>2</v>
      </c>
      <c r="L98" s="1"/>
      <c r="M98" s="8"/>
      <c r="N98" s="8" t="str">
        <f t="shared" si="4"/>
        <v>x</v>
      </c>
      <c r="O98" s="8"/>
      <c r="P98" s="8" t="str">
        <f>IF(AND(B98&lt;&gt;"",IFERROR(VLOOKUP(D98&amp;"/"&amp;I98,Data!$N$3:$N$8,1,FALSE),"x")="x"),"x","")</f>
        <v/>
      </c>
      <c r="Q98" s="8" t="str">
        <f>IF(AND(B98&lt;&gt;"",IFERROR(VLOOKUP(E98&amp;"/"&amp;J98,Data!$F$3:$F$11,1,FALSE),"x")="x"),"x","")</f>
        <v/>
      </c>
      <c r="R98" s="8" t="e">
        <f>IF(AND(B98&lt;&gt;"",IFERROR(VLOOKUP(D98&amp;"/"&amp;I98,Data!$N$3:$O$8,2,FALSE),0)+IFERROR(VLOOKUP(E98&amp;"/"&amp;J98,Data!$F$3:$G$11,2,FALSE),0)&gt;1),"x","")</f>
        <v>#VALUE!</v>
      </c>
      <c r="S98" s="8" t="str">
        <f t="shared" si="5"/>
        <v>x</v>
      </c>
      <c r="T98" s="8"/>
      <c r="U98" s="8"/>
    </row>
    <row r="99" spans="1:21" ht="12.75" hidden="1" x14ac:dyDescent="0.2">
      <c r="A99" s="1">
        <v>68</v>
      </c>
      <c r="B99" s="1" t="s">
        <v>53</v>
      </c>
      <c r="C99" s="1"/>
      <c r="D99" s="1" t="s">
        <v>54</v>
      </c>
      <c r="E99" s="1" t="s">
        <v>57</v>
      </c>
      <c r="F99" s="7">
        <v>2</v>
      </c>
      <c r="G99" s="1"/>
      <c r="H99" s="8"/>
      <c r="I99" s="1" t="s">
        <v>71</v>
      </c>
      <c r="J99" s="1" t="s">
        <v>75</v>
      </c>
      <c r="K99" s="7">
        <v>2</v>
      </c>
      <c r="L99" s="1"/>
      <c r="M99" s="8"/>
      <c r="N99" s="8" t="str">
        <f t="shared" si="4"/>
        <v>x</v>
      </c>
      <c r="O99" s="8"/>
      <c r="P99" s="8" t="str">
        <f>IF(AND(B99&lt;&gt;"",IFERROR(VLOOKUP(D99&amp;"/"&amp;I99,Data!$N$3:$N$8,1,FALSE),"x")="x"),"x","")</f>
        <v/>
      </c>
      <c r="Q99" s="8" t="str">
        <f>IF(AND(B99&lt;&gt;"",IFERROR(VLOOKUP(E99&amp;"/"&amp;J99,Data!$F$3:$F$11,1,FALSE),"x")="x"),"x","")</f>
        <v/>
      </c>
      <c r="R99" s="8" t="e">
        <f>IF(AND(B99&lt;&gt;"",IFERROR(VLOOKUP(D99&amp;"/"&amp;I99,Data!$N$3:$O$8,2,FALSE),0)+IFERROR(VLOOKUP(E99&amp;"/"&amp;J99,Data!$F$3:$G$11,2,FALSE),0)&gt;1),"x","")</f>
        <v>#VALUE!</v>
      </c>
      <c r="S99" s="8" t="str">
        <f t="shared" si="5"/>
        <v>x</v>
      </c>
      <c r="T99" s="8"/>
      <c r="U99" s="8"/>
    </row>
    <row r="100" spans="1:21" ht="12.75" hidden="1" x14ac:dyDescent="0.2">
      <c r="A100" s="1">
        <v>69</v>
      </c>
      <c r="B100" s="1" t="s">
        <v>53</v>
      </c>
      <c r="C100" s="1"/>
      <c r="D100" s="1" t="s">
        <v>54</v>
      </c>
      <c r="E100" s="1" t="s">
        <v>58</v>
      </c>
      <c r="F100" s="7">
        <v>2</v>
      </c>
      <c r="G100" s="1"/>
      <c r="H100" s="8"/>
      <c r="I100" s="1" t="s">
        <v>71</v>
      </c>
      <c r="J100" s="1" t="s">
        <v>75</v>
      </c>
      <c r="K100" s="7">
        <v>2</v>
      </c>
      <c r="L100" s="1"/>
      <c r="M100" s="8"/>
      <c r="N100" s="8" t="str">
        <f t="shared" si="4"/>
        <v>x</v>
      </c>
      <c r="O100" s="8"/>
      <c r="P100" s="8" t="str">
        <f>IF(AND(B100&lt;&gt;"",IFERROR(VLOOKUP(D100&amp;"/"&amp;I100,Data!$N$3:$N$8,1,FALSE),"x")="x"),"x","")</f>
        <v/>
      </c>
      <c r="Q100" s="8" t="str">
        <f>IF(AND(B100&lt;&gt;"",IFERROR(VLOOKUP(E100&amp;"/"&amp;J100,Data!$F$3:$F$11,1,FALSE),"x")="x"),"x","")</f>
        <v/>
      </c>
      <c r="R100" s="8" t="e">
        <f>IF(AND(B100&lt;&gt;"",IFERROR(VLOOKUP(D100&amp;"/"&amp;I100,Data!$N$3:$O$8,2,FALSE),0)+IFERROR(VLOOKUP(E100&amp;"/"&amp;J100,Data!$F$3:$G$11,2,FALSE),0)&gt;1),"x","")</f>
        <v>#VALUE!</v>
      </c>
      <c r="S100" s="8" t="str">
        <f t="shared" si="5"/>
        <v>x</v>
      </c>
      <c r="T100" s="8"/>
      <c r="U100" s="8"/>
    </row>
    <row r="101" spans="1:21" ht="12.75" x14ac:dyDescent="0.2">
      <c r="A101" s="1">
        <v>70</v>
      </c>
      <c r="B101" s="1" t="s">
        <v>53</v>
      </c>
      <c r="C101" s="26" t="s">
        <v>73</v>
      </c>
      <c r="D101" s="1" t="s">
        <v>54</v>
      </c>
      <c r="E101" s="1" t="s">
        <v>57</v>
      </c>
      <c r="F101" s="7">
        <v>2</v>
      </c>
      <c r="G101" s="1"/>
      <c r="H101" s="8"/>
      <c r="I101" s="1" t="s">
        <v>71</v>
      </c>
      <c r="J101" s="1" t="s">
        <v>58</v>
      </c>
      <c r="K101" s="7">
        <v>3</v>
      </c>
      <c r="L101" s="1"/>
      <c r="M101" s="8"/>
      <c r="N101" s="8" t="str">
        <f t="shared" si="4"/>
        <v/>
      </c>
      <c r="O101" s="8"/>
      <c r="P101" s="8" t="str">
        <f>IF(AND(B101&lt;&gt;"",IFERROR(VLOOKUP(D101&amp;"/"&amp;I101,Data!$N$3:$N$8,1,FALSE),"x")="x"),"x","")</f>
        <v/>
      </c>
      <c r="Q101" s="8" t="str">
        <f>IF(AND(B101&lt;&gt;"",IFERROR(VLOOKUP(E101&amp;"/"&amp;J101,Data!$F$3:$F$11,1,FALSE),"x")="x"),"x","")</f>
        <v/>
      </c>
      <c r="R101" s="8" t="e">
        <f>IF(AND(B101&lt;&gt;"",IFERROR(VLOOKUP(D101&amp;"/"&amp;I101,Data!$N$3:$O$8,2,FALSE),0)+IFERROR(VLOOKUP(E101&amp;"/"&amp;J101,Data!$F$3:$G$11,2,FALSE),0)&gt;1),"x","")</f>
        <v>#VALUE!</v>
      </c>
      <c r="S101" s="8" t="str">
        <f t="shared" si="5"/>
        <v/>
      </c>
      <c r="T101" s="8"/>
      <c r="U101" s="8"/>
    </row>
    <row r="102" spans="1:21" ht="12.75" x14ac:dyDescent="0.2">
      <c r="A102" s="1">
        <v>71</v>
      </c>
      <c r="B102" s="1" t="s">
        <v>53</v>
      </c>
      <c r="C102" s="26" t="s">
        <v>66</v>
      </c>
      <c r="D102" s="1" t="s">
        <v>54</v>
      </c>
      <c r="E102" s="1" t="s">
        <v>57</v>
      </c>
      <c r="F102" s="7">
        <v>2</v>
      </c>
      <c r="G102" s="1"/>
      <c r="H102" s="8"/>
      <c r="I102" s="1" t="s">
        <v>71</v>
      </c>
      <c r="J102" s="1" t="s">
        <v>75</v>
      </c>
      <c r="K102" s="7">
        <v>3</v>
      </c>
      <c r="L102" s="1"/>
      <c r="M102" s="8"/>
      <c r="N102" s="8" t="str">
        <f t="shared" si="4"/>
        <v/>
      </c>
      <c r="O102" s="8"/>
      <c r="P102" s="8" t="str">
        <f>IF(AND(B102&lt;&gt;"",IFERROR(VLOOKUP(D102&amp;"/"&amp;I102,Data!$N$3:$N$8,1,FALSE),"x")="x"),"x","")</f>
        <v/>
      </c>
      <c r="Q102" s="8" t="str">
        <f>IF(AND(B102&lt;&gt;"",IFERROR(VLOOKUP(E102&amp;"/"&amp;J102,Data!$F$3:$F$11,1,FALSE),"x")="x"),"x","")</f>
        <v/>
      </c>
      <c r="R102" s="8" t="e">
        <f>IF(AND(B102&lt;&gt;"",IFERROR(VLOOKUP(D102&amp;"/"&amp;I102,Data!$N$3:$O$8,2,FALSE),0)+IFERROR(VLOOKUP(E102&amp;"/"&amp;J102,Data!$F$3:$G$11,2,FALSE),0)&gt;1),"x","")</f>
        <v>#VALUE!</v>
      </c>
      <c r="S102" s="8" t="str">
        <f t="shared" si="5"/>
        <v/>
      </c>
      <c r="T102" s="8"/>
      <c r="U102" s="8"/>
    </row>
    <row r="103" spans="1:21" ht="12.75" x14ac:dyDescent="0.2">
      <c r="A103" s="1">
        <v>72</v>
      </c>
      <c r="B103" s="1" t="s">
        <v>53</v>
      </c>
      <c r="C103" s="26" t="s">
        <v>73</v>
      </c>
      <c r="D103" s="1" t="s">
        <v>54</v>
      </c>
      <c r="E103" s="1" t="s">
        <v>58</v>
      </c>
      <c r="F103" s="7">
        <v>2</v>
      </c>
      <c r="G103" s="1"/>
      <c r="H103" s="8"/>
      <c r="I103" s="1" t="s">
        <v>71</v>
      </c>
      <c r="J103" s="1" t="s">
        <v>75</v>
      </c>
      <c r="K103" s="7">
        <v>3</v>
      </c>
      <c r="L103" s="1"/>
      <c r="M103" s="8"/>
      <c r="N103" s="8" t="str">
        <f t="shared" si="4"/>
        <v/>
      </c>
      <c r="O103" s="8"/>
      <c r="P103" s="8" t="str">
        <f>IF(AND(B103&lt;&gt;"",IFERROR(VLOOKUP(D103&amp;"/"&amp;I103,Data!$N$3:$N$8,1,FALSE),"x")="x"),"x","")</f>
        <v/>
      </c>
      <c r="Q103" s="8" t="str">
        <f>IF(AND(B103&lt;&gt;"",IFERROR(VLOOKUP(E103&amp;"/"&amp;J103,Data!$F$3:$F$11,1,FALSE),"x")="x"),"x","")</f>
        <v/>
      </c>
      <c r="R103" s="8" t="e">
        <f>IF(AND(B103&lt;&gt;"",IFERROR(VLOOKUP(D103&amp;"/"&amp;I103,Data!$N$3:$O$8,2,FALSE),0)+IFERROR(VLOOKUP(E103&amp;"/"&amp;J103,Data!$F$3:$G$11,2,FALSE),0)&gt;1),"x","")</f>
        <v>#VALUE!</v>
      </c>
      <c r="S103" s="8" t="str">
        <f t="shared" si="5"/>
        <v/>
      </c>
      <c r="T103" s="8"/>
      <c r="U103" s="8"/>
    </row>
    <row r="104" spans="1:21" ht="12.75" x14ac:dyDescent="0.2">
      <c r="A104" s="1">
        <v>73</v>
      </c>
      <c r="B104" s="1" t="s">
        <v>53</v>
      </c>
      <c r="C104" s="26" t="s">
        <v>66</v>
      </c>
      <c r="D104" s="1" t="s">
        <v>54</v>
      </c>
      <c r="E104" s="1" t="s">
        <v>57</v>
      </c>
      <c r="F104" s="7">
        <v>3</v>
      </c>
      <c r="G104" s="1"/>
      <c r="H104" s="8"/>
      <c r="I104" s="1" t="s">
        <v>71</v>
      </c>
      <c r="J104" s="1" t="s">
        <v>58</v>
      </c>
      <c r="K104" s="7">
        <v>1</v>
      </c>
      <c r="L104" s="1"/>
      <c r="M104" s="8"/>
      <c r="N104" s="8" t="str">
        <f t="shared" si="4"/>
        <v/>
      </c>
      <c r="O104" s="8"/>
      <c r="P104" s="8" t="str">
        <f>IF(AND(B104&lt;&gt;"",IFERROR(VLOOKUP(D104&amp;"/"&amp;I104,Data!$N$3:$N$8,1,FALSE),"x")="x"),"x","")</f>
        <v/>
      </c>
      <c r="Q104" s="8" t="str">
        <f>IF(AND(B104&lt;&gt;"",IFERROR(VLOOKUP(E104&amp;"/"&amp;J104,Data!$F$3:$F$11,1,FALSE),"x")="x"),"x","")</f>
        <v/>
      </c>
      <c r="R104" s="8" t="e">
        <f>IF(AND(B104&lt;&gt;"",IFERROR(VLOOKUP(D104&amp;"/"&amp;I104,Data!$N$3:$O$8,2,FALSE),0)+IFERROR(VLOOKUP(E104&amp;"/"&amp;J104,Data!$F$3:$G$11,2,FALSE),0)&gt;1),"x","")</f>
        <v>#VALUE!</v>
      </c>
      <c r="S104" s="8" t="str">
        <f t="shared" si="5"/>
        <v/>
      </c>
      <c r="T104" s="8"/>
      <c r="U104" s="8"/>
    </row>
    <row r="105" spans="1:21" ht="12.75" x14ac:dyDescent="0.2">
      <c r="A105" s="1">
        <v>74</v>
      </c>
      <c r="B105" s="1" t="s">
        <v>53</v>
      </c>
      <c r="C105" s="26" t="s">
        <v>73</v>
      </c>
      <c r="D105" s="1" t="s">
        <v>54</v>
      </c>
      <c r="E105" s="1" t="s">
        <v>57</v>
      </c>
      <c r="F105" s="7">
        <v>3</v>
      </c>
      <c r="G105" s="1"/>
      <c r="H105" s="8"/>
      <c r="I105" s="1" t="s">
        <v>71</v>
      </c>
      <c r="J105" s="1" t="s">
        <v>75</v>
      </c>
      <c r="K105" s="7">
        <v>1</v>
      </c>
      <c r="L105" s="1"/>
      <c r="M105" s="8"/>
      <c r="N105" s="8" t="str">
        <f t="shared" si="4"/>
        <v/>
      </c>
      <c r="O105" s="8"/>
      <c r="P105" s="8" t="str">
        <f>IF(AND(B105&lt;&gt;"",IFERROR(VLOOKUP(D105&amp;"/"&amp;I105,Data!$N$3:$N$8,1,FALSE),"x")="x"),"x","")</f>
        <v/>
      </c>
      <c r="Q105" s="8" t="str">
        <f>IF(AND(B105&lt;&gt;"",IFERROR(VLOOKUP(E105&amp;"/"&amp;J105,Data!$F$3:$F$11,1,FALSE),"x")="x"),"x","")</f>
        <v/>
      </c>
      <c r="R105" s="8" t="e">
        <f>IF(AND(B105&lt;&gt;"",IFERROR(VLOOKUP(D105&amp;"/"&amp;I105,Data!$N$3:$O$8,2,FALSE),0)+IFERROR(VLOOKUP(E105&amp;"/"&amp;J105,Data!$F$3:$G$11,2,FALSE),0)&gt;1),"x","")</f>
        <v>#VALUE!</v>
      </c>
      <c r="S105" s="8" t="str">
        <f t="shared" si="5"/>
        <v/>
      </c>
      <c r="T105" s="8"/>
      <c r="U105" s="8"/>
    </row>
    <row r="106" spans="1:21" ht="12.75" x14ac:dyDescent="0.2">
      <c r="A106" s="1">
        <v>75</v>
      </c>
      <c r="B106" s="1" t="s">
        <v>53</v>
      </c>
      <c r="C106" s="26" t="s">
        <v>66</v>
      </c>
      <c r="D106" s="1" t="s">
        <v>54</v>
      </c>
      <c r="E106" s="1" t="s">
        <v>58</v>
      </c>
      <c r="F106" s="7">
        <v>3</v>
      </c>
      <c r="G106" s="1"/>
      <c r="H106" s="8"/>
      <c r="I106" s="1" t="s">
        <v>71</v>
      </c>
      <c r="J106" s="1" t="s">
        <v>75</v>
      </c>
      <c r="K106" s="7">
        <v>1</v>
      </c>
      <c r="L106" s="1"/>
      <c r="M106" s="8"/>
      <c r="N106" s="8" t="str">
        <f t="shared" si="4"/>
        <v/>
      </c>
      <c r="O106" s="8"/>
      <c r="P106" s="8" t="str">
        <f>IF(AND(B106&lt;&gt;"",IFERROR(VLOOKUP(D106&amp;"/"&amp;I106,Data!$N$3:$N$8,1,FALSE),"x")="x"),"x","")</f>
        <v/>
      </c>
      <c r="Q106" s="8" t="str">
        <f>IF(AND(B106&lt;&gt;"",IFERROR(VLOOKUP(E106&amp;"/"&amp;J106,Data!$F$3:$F$11,1,FALSE),"x")="x"),"x","")</f>
        <v/>
      </c>
      <c r="R106" s="8" t="e">
        <f>IF(AND(B106&lt;&gt;"",IFERROR(VLOOKUP(D106&amp;"/"&amp;I106,Data!$N$3:$O$8,2,FALSE),0)+IFERROR(VLOOKUP(E106&amp;"/"&amp;J106,Data!$F$3:$G$11,2,FALSE),0)&gt;1),"x","")</f>
        <v>#VALUE!</v>
      </c>
      <c r="S106" s="8" t="str">
        <f t="shared" si="5"/>
        <v/>
      </c>
      <c r="T106" s="8"/>
      <c r="U106" s="8"/>
    </row>
    <row r="107" spans="1:21" ht="12.75" x14ac:dyDescent="0.2">
      <c r="A107" s="1">
        <v>76</v>
      </c>
      <c r="B107" s="1" t="s">
        <v>53</v>
      </c>
      <c r="C107" s="26" t="s">
        <v>73</v>
      </c>
      <c r="D107" s="1" t="s">
        <v>54</v>
      </c>
      <c r="E107" s="1" t="s">
        <v>57</v>
      </c>
      <c r="F107" s="7">
        <v>3</v>
      </c>
      <c r="G107" s="1"/>
      <c r="H107" s="8"/>
      <c r="I107" s="1" t="s">
        <v>71</v>
      </c>
      <c r="J107" s="1" t="s">
        <v>58</v>
      </c>
      <c r="K107" s="7">
        <v>2</v>
      </c>
      <c r="L107" s="1"/>
      <c r="M107" s="8"/>
      <c r="N107" s="8" t="str">
        <f t="shared" si="4"/>
        <v/>
      </c>
      <c r="O107" s="8"/>
      <c r="P107" s="8" t="str">
        <f>IF(AND(B107&lt;&gt;"",IFERROR(VLOOKUP(D107&amp;"/"&amp;I107,Data!$N$3:$N$8,1,FALSE),"x")="x"),"x","")</f>
        <v/>
      </c>
      <c r="Q107" s="8" t="str">
        <f>IF(AND(B107&lt;&gt;"",IFERROR(VLOOKUP(E107&amp;"/"&amp;J107,Data!$F$3:$F$11,1,FALSE),"x")="x"),"x","")</f>
        <v/>
      </c>
      <c r="R107" s="8" t="e">
        <f>IF(AND(B107&lt;&gt;"",IFERROR(VLOOKUP(D107&amp;"/"&amp;I107,Data!$N$3:$O$8,2,FALSE),0)+IFERROR(VLOOKUP(E107&amp;"/"&amp;J107,Data!$F$3:$G$11,2,FALSE),0)&gt;1),"x","")</f>
        <v>#VALUE!</v>
      </c>
      <c r="S107" s="8" t="str">
        <f t="shared" si="5"/>
        <v/>
      </c>
      <c r="T107" s="8"/>
      <c r="U107" s="8"/>
    </row>
    <row r="108" spans="1:21" ht="12.75" x14ac:dyDescent="0.2">
      <c r="A108" s="1">
        <v>77</v>
      </c>
      <c r="B108" s="1" t="s">
        <v>53</v>
      </c>
      <c r="C108" s="26" t="s">
        <v>66</v>
      </c>
      <c r="D108" s="1" t="s">
        <v>54</v>
      </c>
      <c r="E108" s="1" t="s">
        <v>57</v>
      </c>
      <c r="F108" s="7">
        <v>3</v>
      </c>
      <c r="G108" s="1"/>
      <c r="H108" s="8"/>
      <c r="I108" s="1" t="s">
        <v>71</v>
      </c>
      <c r="J108" s="1" t="s">
        <v>75</v>
      </c>
      <c r="K108" s="7">
        <v>2</v>
      </c>
      <c r="L108" s="1"/>
      <c r="M108" s="8"/>
      <c r="N108" s="8" t="str">
        <f t="shared" si="4"/>
        <v/>
      </c>
      <c r="O108" s="8"/>
      <c r="P108" s="8" t="str">
        <f>IF(AND(B108&lt;&gt;"",IFERROR(VLOOKUP(D108&amp;"/"&amp;I108,Data!$N$3:$N$8,1,FALSE),"x")="x"),"x","")</f>
        <v/>
      </c>
      <c r="Q108" s="8" t="str">
        <f>IF(AND(B108&lt;&gt;"",IFERROR(VLOOKUP(E108&amp;"/"&amp;J108,Data!$F$3:$F$11,1,FALSE),"x")="x"),"x","")</f>
        <v/>
      </c>
      <c r="R108" s="8" t="e">
        <f>IF(AND(B108&lt;&gt;"",IFERROR(VLOOKUP(D108&amp;"/"&amp;I108,Data!$N$3:$O$8,2,FALSE),0)+IFERROR(VLOOKUP(E108&amp;"/"&amp;J108,Data!$F$3:$G$11,2,FALSE),0)&gt;1),"x","")</f>
        <v>#VALUE!</v>
      </c>
      <c r="S108" s="8" t="str">
        <f t="shared" si="5"/>
        <v/>
      </c>
      <c r="T108" s="8"/>
      <c r="U108" s="8"/>
    </row>
    <row r="109" spans="1:21" ht="12.75" x14ac:dyDescent="0.2">
      <c r="A109" s="1">
        <v>78</v>
      </c>
      <c r="B109" s="1" t="s">
        <v>53</v>
      </c>
      <c r="C109" s="26" t="s">
        <v>73</v>
      </c>
      <c r="D109" s="1" t="s">
        <v>54</v>
      </c>
      <c r="E109" s="1" t="s">
        <v>58</v>
      </c>
      <c r="F109" s="7">
        <v>3</v>
      </c>
      <c r="G109" s="1"/>
      <c r="H109" s="8"/>
      <c r="I109" s="1" t="s">
        <v>71</v>
      </c>
      <c r="J109" s="1" t="s">
        <v>75</v>
      </c>
      <c r="K109" s="7">
        <v>2</v>
      </c>
      <c r="L109" s="1"/>
      <c r="M109" s="8"/>
      <c r="N109" s="8" t="str">
        <f t="shared" si="4"/>
        <v/>
      </c>
      <c r="O109" s="8"/>
      <c r="P109" s="8" t="str">
        <f>IF(AND(B109&lt;&gt;"",IFERROR(VLOOKUP(D109&amp;"/"&amp;I109,Data!$N$3:$N$8,1,FALSE),"x")="x"),"x","")</f>
        <v/>
      </c>
      <c r="Q109" s="8" t="str">
        <f>IF(AND(B109&lt;&gt;"",IFERROR(VLOOKUP(E109&amp;"/"&amp;J109,Data!$F$3:$F$11,1,FALSE),"x")="x"),"x","")</f>
        <v/>
      </c>
      <c r="R109" s="8" t="e">
        <f>IF(AND(B109&lt;&gt;"",IFERROR(VLOOKUP(D109&amp;"/"&amp;I109,Data!$N$3:$O$8,2,FALSE),0)+IFERROR(VLOOKUP(E109&amp;"/"&amp;J109,Data!$F$3:$G$11,2,FALSE),0)&gt;1),"x","")</f>
        <v>#VALUE!</v>
      </c>
      <c r="S109" s="8" t="str">
        <f t="shared" si="5"/>
        <v/>
      </c>
      <c r="T109" s="8"/>
      <c r="U109" s="8"/>
    </row>
    <row r="110" spans="1:21" ht="12.75" hidden="1" x14ac:dyDescent="0.2">
      <c r="A110" s="1">
        <v>79</v>
      </c>
      <c r="B110" s="1" t="s">
        <v>53</v>
      </c>
      <c r="C110" s="1"/>
      <c r="D110" s="1" t="s">
        <v>54</v>
      </c>
      <c r="E110" s="1" t="s">
        <v>57</v>
      </c>
      <c r="F110" s="7">
        <v>3</v>
      </c>
      <c r="G110" s="1"/>
      <c r="H110" s="8"/>
      <c r="I110" s="1" t="s">
        <v>71</v>
      </c>
      <c r="J110" s="1" t="s">
        <v>58</v>
      </c>
      <c r="K110" s="7">
        <v>3</v>
      </c>
      <c r="L110" s="1"/>
      <c r="M110" s="8"/>
      <c r="N110" s="8" t="str">
        <f t="shared" si="4"/>
        <v>x</v>
      </c>
      <c r="O110" s="8"/>
      <c r="P110" s="8" t="str">
        <f>IF(AND(B110&lt;&gt;"",IFERROR(VLOOKUP(D110&amp;"/"&amp;I110,Data!$N$3:$N$8,1,FALSE),"x")="x"),"x","")</f>
        <v/>
      </c>
      <c r="Q110" s="8" t="str">
        <f>IF(AND(B110&lt;&gt;"",IFERROR(VLOOKUP(E110&amp;"/"&amp;J110,Data!$F$3:$F$11,1,FALSE),"x")="x"),"x","")</f>
        <v/>
      </c>
      <c r="R110" s="8" t="e">
        <f>IF(AND(B110&lt;&gt;"",IFERROR(VLOOKUP(D110&amp;"/"&amp;I110,Data!$N$3:$O$8,2,FALSE),0)+IFERROR(VLOOKUP(E110&amp;"/"&amp;J110,Data!$F$3:$G$11,2,FALSE),0)&gt;1),"x","")</f>
        <v>#VALUE!</v>
      </c>
      <c r="S110" s="8" t="str">
        <f t="shared" si="5"/>
        <v>x</v>
      </c>
      <c r="T110" s="8"/>
      <c r="U110" s="8"/>
    </row>
    <row r="111" spans="1:21" ht="12.75" hidden="1" x14ac:dyDescent="0.2">
      <c r="A111" s="1">
        <v>80</v>
      </c>
      <c r="B111" s="1" t="s">
        <v>53</v>
      </c>
      <c r="C111" s="1"/>
      <c r="D111" s="1" t="s">
        <v>54</v>
      </c>
      <c r="E111" s="1" t="s">
        <v>57</v>
      </c>
      <c r="F111" s="7">
        <v>3</v>
      </c>
      <c r="G111" s="1"/>
      <c r="H111" s="8"/>
      <c r="I111" s="1" t="s">
        <v>71</v>
      </c>
      <c r="J111" s="1" t="s">
        <v>75</v>
      </c>
      <c r="K111" s="7">
        <v>3</v>
      </c>
      <c r="L111" s="1"/>
      <c r="M111" s="8"/>
      <c r="N111" s="8" t="str">
        <f t="shared" si="4"/>
        <v>x</v>
      </c>
      <c r="O111" s="8"/>
      <c r="P111" s="8" t="str">
        <f>IF(AND(B111&lt;&gt;"",IFERROR(VLOOKUP(D111&amp;"/"&amp;I111,Data!$N$3:$N$8,1,FALSE),"x")="x"),"x","")</f>
        <v/>
      </c>
      <c r="Q111" s="8" t="str">
        <f>IF(AND(B111&lt;&gt;"",IFERROR(VLOOKUP(E111&amp;"/"&amp;J111,Data!$F$3:$F$11,1,FALSE),"x")="x"),"x","")</f>
        <v/>
      </c>
      <c r="R111" s="8" t="e">
        <f>IF(AND(B111&lt;&gt;"",IFERROR(VLOOKUP(D111&amp;"/"&amp;I111,Data!$N$3:$O$8,2,FALSE),0)+IFERROR(VLOOKUP(E111&amp;"/"&amp;J111,Data!$F$3:$G$11,2,FALSE),0)&gt;1),"x","")</f>
        <v>#VALUE!</v>
      </c>
      <c r="S111" s="8" t="str">
        <f t="shared" si="5"/>
        <v>x</v>
      </c>
      <c r="T111" s="8"/>
      <c r="U111" s="8"/>
    </row>
    <row r="112" spans="1:21" ht="12.75" hidden="1" x14ac:dyDescent="0.2">
      <c r="A112" s="1">
        <v>81</v>
      </c>
      <c r="B112" s="1" t="s">
        <v>53</v>
      </c>
      <c r="C112" s="1"/>
      <c r="D112" s="1" t="s">
        <v>54</v>
      </c>
      <c r="E112" s="1" t="s">
        <v>58</v>
      </c>
      <c r="F112" s="7">
        <v>3</v>
      </c>
      <c r="G112" s="1"/>
      <c r="H112" s="8"/>
      <c r="I112" s="1" t="s">
        <v>71</v>
      </c>
      <c r="J112" s="1" t="s">
        <v>75</v>
      </c>
      <c r="K112" s="7">
        <v>3</v>
      </c>
      <c r="L112" s="1"/>
      <c r="M112" s="8"/>
      <c r="N112" s="8" t="str">
        <f t="shared" si="4"/>
        <v>x</v>
      </c>
      <c r="O112" s="8"/>
      <c r="P112" s="8" t="str">
        <f>IF(AND(B112&lt;&gt;"",IFERROR(VLOOKUP(D112&amp;"/"&amp;I112,Data!$N$3:$N$8,1,FALSE),"x")="x"),"x","")</f>
        <v/>
      </c>
      <c r="Q112" s="8" t="str">
        <f>IF(AND(B112&lt;&gt;"",IFERROR(VLOOKUP(E112&amp;"/"&amp;J112,Data!$F$3:$F$11,1,FALSE),"x")="x"),"x","")</f>
        <v/>
      </c>
      <c r="R112" s="8" t="e">
        <f>IF(AND(B112&lt;&gt;"",IFERROR(VLOOKUP(D112&amp;"/"&amp;I112,Data!$N$3:$O$8,2,FALSE),0)+IFERROR(VLOOKUP(E112&amp;"/"&amp;J112,Data!$F$3:$G$11,2,FALSE),0)&gt;1),"x","")</f>
        <v>#VALUE!</v>
      </c>
      <c r="S112" s="8" t="str">
        <f t="shared" si="5"/>
        <v>x</v>
      </c>
      <c r="T112" s="8"/>
      <c r="U112" s="8"/>
    </row>
    <row r="113" spans="1:21" ht="12.75" hidden="1" x14ac:dyDescent="0.2">
      <c r="A113" s="1"/>
      <c r="B113" s="1" t="s">
        <v>53</v>
      </c>
      <c r="C113" s="1"/>
      <c r="D113" s="1" t="s">
        <v>71</v>
      </c>
      <c r="E113" s="1" t="s">
        <v>57</v>
      </c>
      <c r="F113" s="7">
        <v>1</v>
      </c>
      <c r="G113" s="1"/>
      <c r="H113" s="8"/>
      <c r="I113" s="1" t="s">
        <v>54</v>
      </c>
      <c r="J113" s="1" t="s">
        <v>58</v>
      </c>
      <c r="K113" s="7">
        <v>1</v>
      </c>
      <c r="L113" s="1"/>
      <c r="M113" s="8"/>
      <c r="N113" s="8" t="str">
        <f t="shared" si="4"/>
        <v>x</v>
      </c>
      <c r="O113" s="7" t="s">
        <v>79</v>
      </c>
      <c r="P113" s="8" t="str">
        <f>IF(AND(B113&lt;&gt;"",IFERROR(VLOOKUP(D113&amp;"/"&amp;I113,Data!$N$3:$N$8,1,FALSE),"x")="x"),"x","")</f>
        <v>x</v>
      </c>
      <c r="Q113" s="8" t="str">
        <f>IF(AND(B113&lt;&gt;"",IFERROR(VLOOKUP(E113&amp;"/"&amp;J113,Data!$F$3:$F$11,1,FALSE),"x")="x"),"x","")</f>
        <v/>
      </c>
      <c r="R113" s="8" t="e">
        <f>IF(AND(B113&lt;&gt;"",IFERROR(VLOOKUP(D113&amp;"/"&amp;I113,Data!$N$3:$O$8,2,FALSE),0)+IFERROR(VLOOKUP(E113&amp;"/"&amp;J113,Data!$F$3:$G$11,2,FALSE),0)&gt;1),"x","")</f>
        <v>#VALUE!</v>
      </c>
      <c r="S113" s="8"/>
      <c r="T113" s="8"/>
      <c r="U113" s="8"/>
    </row>
    <row r="114" spans="1:21" ht="12.75" hidden="1" x14ac:dyDescent="0.2">
      <c r="A114" s="1"/>
      <c r="B114" s="1" t="s">
        <v>53</v>
      </c>
      <c r="C114" s="1"/>
      <c r="D114" s="1" t="s">
        <v>71</v>
      </c>
      <c r="E114" s="1" t="s">
        <v>57</v>
      </c>
      <c r="F114" s="7">
        <v>1</v>
      </c>
      <c r="G114" s="1"/>
      <c r="H114" s="8"/>
      <c r="I114" s="1" t="s">
        <v>54</v>
      </c>
      <c r="J114" s="1" t="s">
        <v>75</v>
      </c>
      <c r="K114" s="7">
        <v>1</v>
      </c>
      <c r="L114" s="1"/>
      <c r="M114" s="8"/>
      <c r="N114" s="8" t="str">
        <f t="shared" si="4"/>
        <v>x</v>
      </c>
      <c r="O114" s="7" t="s">
        <v>79</v>
      </c>
      <c r="P114" s="8" t="str">
        <f>IF(AND(B114&lt;&gt;"",IFERROR(VLOOKUP(D114&amp;"/"&amp;I114,Data!$N$3:$N$8,1,FALSE),"x")="x"),"x","")</f>
        <v>x</v>
      </c>
      <c r="Q114" s="8" t="str">
        <f>IF(AND(B114&lt;&gt;"",IFERROR(VLOOKUP(E114&amp;"/"&amp;J114,Data!$F$3:$F$11,1,FALSE),"x")="x"),"x","")</f>
        <v/>
      </c>
      <c r="R114" s="8" t="e">
        <f>IF(AND(B114&lt;&gt;"",IFERROR(VLOOKUP(D114&amp;"/"&amp;I114,Data!$N$3:$O$8,2,FALSE),0)+IFERROR(VLOOKUP(E114&amp;"/"&amp;J114,Data!$F$3:$G$11,2,FALSE),0)&gt;1),"x","")</f>
        <v>#VALUE!</v>
      </c>
      <c r="S114" s="8"/>
      <c r="T114" s="8"/>
      <c r="U114" s="8"/>
    </row>
    <row r="115" spans="1:21" ht="12.75" hidden="1" x14ac:dyDescent="0.2">
      <c r="A115" s="1"/>
      <c r="B115" s="1" t="s">
        <v>53</v>
      </c>
      <c r="C115" s="1"/>
      <c r="D115" s="1" t="s">
        <v>71</v>
      </c>
      <c r="E115" s="1" t="s">
        <v>58</v>
      </c>
      <c r="F115" s="7">
        <v>1</v>
      </c>
      <c r="G115" s="1"/>
      <c r="H115" s="8"/>
      <c r="I115" s="1" t="s">
        <v>54</v>
      </c>
      <c r="J115" s="1" t="s">
        <v>75</v>
      </c>
      <c r="K115" s="7">
        <v>1</v>
      </c>
      <c r="L115" s="1"/>
      <c r="M115" s="8"/>
      <c r="N115" s="8" t="str">
        <f t="shared" si="4"/>
        <v>x</v>
      </c>
      <c r="O115" s="7" t="s">
        <v>79</v>
      </c>
      <c r="P115" s="8" t="str">
        <f>IF(AND(B115&lt;&gt;"",IFERROR(VLOOKUP(D115&amp;"/"&amp;I115,Data!$N$3:$N$8,1,FALSE),"x")="x"),"x","")</f>
        <v>x</v>
      </c>
      <c r="Q115" s="8" t="str">
        <f>IF(AND(B115&lt;&gt;"",IFERROR(VLOOKUP(E115&amp;"/"&amp;J115,Data!$F$3:$F$11,1,FALSE),"x")="x"),"x","")</f>
        <v/>
      </c>
      <c r="R115" s="8" t="e">
        <f>IF(AND(B115&lt;&gt;"",IFERROR(VLOOKUP(D115&amp;"/"&amp;I115,Data!$N$3:$O$8,2,FALSE),0)+IFERROR(VLOOKUP(E115&amp;"/"&amp;J115,Data!$F$3:$G$11,2,FALSE),0)&gt;1),"x","")</f>
        <v>#VALUE!</v>
      </c>
      <c r="S115" s="8"/>
      <c r="T115" s="8"/>
      <c r="U115" s="8"/>
    </row>
    <row r="116" spans="1:21" ht="12.75" hidden="1" x14ac:dyDescent="0.2">
      <c r="A116" s="1"/>
      <c r="B116" s="1" t="s">
        <v>53</v>
      </c>
      <c r="C116" s="1"/>
      <c r="D116" s="1" t="s">
        <v>71</v>
      </c>
      <c r="E116" s="1" t="s">
        <v>57</v>
      </c>
      <c r="F116" s="7">
        <v>1</v>
      </c>
      <c r="G116" s="1"/>
      <c r="H116" s="8"/>
      <c r="I116" s="1" t="s">
        <v>54</v>
      </c>
      <c r="J116" s="1" t="s">
        <v>58</v>
      </c>
      <c r="K116" s="7">
        <v>2</v>
      </c>
      <c r="L116" s="1"/>
      <c r="M116" s="8"/>
      <c r="N116" s="8" t="str">
        <f t="shared" si="4"/>
        <v>x</v>
      </c>
      <c r="O116" s="7" t="s">
        <v>79</v>
      </c>
      <c r="P116" s="8" t="str">
        <f>IF(AND(B116&lt;&gt;"",IFERROR(VLOOKUP(D116&amp;"/"&amp;I116,Data!$N$3:$N$8,1,FALSE),"x")="x"),"x","")</f>
        <v>x</v>
      </c>
      <c r="Q116" s="8" t="str">
        <f>IF(AND(B116&lt;&gt;"",IFERROR(VLOOKUP(E116&amp;"/"&amp;J116,Data!$F$3:$F$11,1,FALSE),"x")="x"),"x","")</f>
        <v/>
      </c>
      <c r="R116" s="8" t="e">
        <f>IF(AND(B116&lt;&gt;"",IFERROR(VLOOKUP(D116&amp;"/"&amp;I116,Data!$N$3:$O$8,2,FALSE),0)+IFERROR(VLOOKUP(E116&amp;"/"&amp;J116,Data!$F$3:$G$11,2,FALSE),0)&gt;1),"x","")</f>
        <v>#VALUE!</v>
      </c>
      <c r="S116" s="8"/>
      <c r="T116" s="8"/>
      <c r="U116" s="8"/>
    </row>
    <row r="117" spans="1:21" ht="12.75" hidden="1" x14ac:dyDescent="0.2">
      <c r="A117" s="1"/>
      <c r="B117" s="1" t="s">
        <v>53</v>
      </c>
      <c r="C117" s="1"/>
      <c r="D117" s="1" t="s">
        <v>71</v>
      </c>
      <c r="E117" s="1" t="s">
        <v>57</v>
      </c>
      <c r="F117" s="7">
        <v>1</v>
      </c>
      <c r="G117" s="1"/>
      <c r="H117" s="8"/>
      <c r="I117" s="1" t="s">
        <v>54</v>
      </c>
      <c r="J117" s="1" t="s">
        <v>75</v>
      </c>
      <c r="K117" s="7">
        <v>2</v>
      </c>
      <c r="L117" s="1"/>
      <c r="M117" s="8"/>
      <c r="N117" s="8" t="str">
        <f t="shared" si="4"/>
        <v>x</v>
      </c>
      <c r="O117" s="7" t="s">
        <v>79</v>
      </c>
      <c r="P117" s="8" t="str">
        <f>IF(AND(B117&lt;&gt;"",IFERROR(VLOOKUP(D117&amp;"/"&amp;I117,Data!$N$3:$N$8,1,FALSE),"x")="x"),"x","")</f>
        <v>x</v>
      </c>
      <c r="Q117" s="8" t="str">
        <f>IF(AND(B117&lt;&gt;"",IFERROR(VLOOKUP(E117&amp;"/"&amp;J117,Data!$F$3:$F$11,1,FALSE),"x")="x"),"x","")</f>
        <v/>
      </c>
      <c r="R117" s="8" t="e">
        <f>IF(AND(B117&lt;&gt;"",IFERROR(VLOOKUP(D117&amp;"/"&amp;I117,Data!$N$3:$O$8,2,FALSE),0)+IFERROR(VLOOKUP(E117&amp;"/"&amp;J117,Data!$F$3:$G$11,2,FALSE),0)&gt;1),"x","")</f>
        <v>#VALUE!</v>
      </c>
      <c r="S117" s="8"/>
      <c r="T117" s="8"/>
      <c r="U117" s="8"/>
    </row>
    <row r="118" spans="1:21" ht="12.75" hidden="1" x14ac:dyDescent="0.2">
      <c r="A118" s="1"/>
      <c r="B118" s="1" t="s">
        <v>53</v>
      </c>
      <c r="C118" s="1"/>
      <c r="D118" s="1" t="s">
        <v>71</v>
      </c>
      <c r="E118" s="1" t="s">
        <v>58</v>
      </c>
      <c r="F118" s="7">
        <v>1</v>
      </c>
      <c r="G118" s="1"/>
      <c r="H118" s="8"/>
      <c r="I118" s="1" t="s">
        <v>54</v>
      </c>
      <c r="J118" s="1" t="s">
        <v>75</v>
      </c>
      <c r="K118" s="7">
        <v>2</v>
      </c>
      <c r="L118" s="1"/>
      <c r="M118" s="8"/>
      <c r="N118" s="8" t="str">
        <f t="shared" si="4"/>
        <v>x</v>
      </c>
      <c r="O118" s="7" t="s">
        <v>79</v>
      </c>
      <c r="P118" s="8" t="str">
        <f>IF(AND(B118&lt;&gt;"",IFERROR(VLOOKUP(D118&amp;"/"&amp;I118,Data!$N$3:$N$8,1,FALSE),"x")="x"),"x","")</f>
        <v>x</v>
      </c>
      <c r="Q118" s="8" t="str">
        <f>IF(AND(B118&lt;&gt;"",IFERROR(VLOOKUP(E118&amp;"/"&amp;J118,Data!$F$3:$F$11,1,FALSE),"x")="x"),"x","")</f>
        <v/>
      </c>
      <c r="R118" s="8" t="e">
        <f>IF(AND(B118&lt;&gt;"",IFERROR(VLOOKUP(D118&amp;"/"&amp;I118,Data!$N$3:$O$8,2,FALSE),0)+IFERROR(VLOOKUP(E118&amp;"/"&amp;J118,Data!$F$3:$G$11,2,FALSE),0)&gt;1),"x","")</f>
        <v>#VALUE!</v>
      </c>
      <c r="S118" s="8"/>
      <c r="T118" s="8"/>
      <c r="U118" s="8"/>
    </row>
    <row r="119" spans="1:21" ht="12.75" hidden="1" x14ac:dyDescent="0.2">
      <c r="A119" s="1"/>
      <c r="B119" s="1" t="s">
        <v>53</v>
      </c>
      <c r="C119" s="1"/>
      <c r="D119" s="1" t="s">
        <v>71</v>
      </c>
      <c r="E119" s="1" t="s">
        <v>57</v>
      </c>
      <c r="F119" s="7">
        <v>1</v>
      </c>
      <c r="G119" s="1"/>
      <c r="H119" s="8"/>
      <c r="I119" s="1" t="s">
        <v>54</v>
      </c>
      <c r="J119" s="1" t="s">
        <v>58</v>
      </c>
      <c r="K119" s="7">
        <v>3</v>
      </c>
      <c r="L119" s="1"/>
      <c r="M119" s="8"/>
      <c r="N119" s="8" t="str">
        <f t="shared" si="4"/>
        <v>x</v>
      </c>
      <c r="O119" s="7" t="s">
        <v>79</v>
      </c>
      <c r="P119" s="8" t="str">
        <f>IF(AND(B119&lt;&gt;"",IFERROR(VLOOKUP(D119&amp;"/"&amp;I119,Data!$N$3:$N$8,1,FALSE),"x")="x"),"x","")</f>
        <v>x</v>
      </c>
      <c r="Q119" s="8" t="str">
        <f>IF(AND(B119&lt;&gt;"",IFERROR(VLOOKUP(E119&amp;"/"&amp;J119,Data!$F$3:$F$11,1,FALSE),"x")="x"),"x","")</f>
        <v/>
      </c>
      <c r="R119" s="8" t="e">
        <f>IF(AND(B119&lt;&gt;"",IFERROR(VLOOKUP(D119&amp;"/"&amp;I119,Data!$N$3:$O$8,2,FALSE),0)+IFERROR(VLOOKUP(E119&amp;"/"&amp;J119,Data!$F$3:$G$11,2,FALSE),0)&gt;1),"x","")</f>
        <v>#VALUE!</v>
      </c>
      <c r="S119" s="8"/>
      <c r="T119" s="8"/>
      <c r="U119" s="8"/>
    </row>
    <row r="120" spans="1:21" ht="12.75" hidden="1" x14ac:dyDescent="0.2">
      <c r="A120" s="1"/>
      <c r="B120" s="1" t="s">
        <v>53</v>
      </c>
      <c r="C120" s="1"/>
      <c r="D120" s="1" t="s">
        <v>71</v>
      </c>
      <c r="E120" s="1" t="s">
        <v>57</v>
      </c>
      <c r="F120" s="7">
        <v>1</v>
      </c>
      <c r="G120" s="1"/>
      <c r="H120" s="8"/>
      <c r="I120" s="1" t="s">
        <v>54</v>
      </c>
      <c r="J120" s="1" t="s">
        <v>75</v>
      </c>
      <c r="K120" s="7">
        <v>3</v>
      </c>
      <c r="L120" s="1"/>
      <c r="M120" s="8"/>
      <c r="N120" s="8" t="str">
        <f t="shared" si="4"/>
        <v>x</v>
      </c>
      <c r="O120" s="7" t="s">
        <v>79</v>
      </c>
      <c r="P120" s="8" t="str">
        <f>IF(AND(B120&lt;&gt;"",IFERROR(VLOOKUP(D120&amp;"/"&amp;I120,Data!$N$3:$N$8,1,FALSE),"x")="x"),"x","")</f>
        <v>x</v>
      </c>
      <c r="Q120" s="8" t="str">
        <f>IF(AND(B120&lt;&gt;"",IFERROR(VLOOKUP(E120&amp;"/"&amp;J120,Data!$F$3:$F$11,1,FALSE),"x")="x"),"x","")</f>
        <v/>
      </c>
      <c r="R120" s="8" t="e">
        <f>IF(AND(B120&lt;&gt;"",IFERROR(VLOOKUP(D120&amp;"/"&amp;I120,Data!$N$3:$O$8,2,FALSE),0)+IFERROR(VLOOKUP(E120&amp;"/"&amp;J120,Data!$F$3:$G$11,2,FALSE),0)&gt;1),"x","")</f>
        <v>#VALUE!</v>
      </c>
      <c r="S120" s="8"/>
      <c r="T120" s="8"/>
      <c r="U120" s="8"/>
    </row>
    <row r="121" spans="1:21" ht="12.75" hidden="1" x14ac:dyDescent="0.2">
      <c r="A121" s="1"/>
      <c r="B121" s="1" t="s">
        <v>53</v>
      </c>
      <c r="C121" s="1"/>
      <c r="D121" s="1" t="s">
        <v>71</v>
      </c>
      <c r="E121" s="1" t="s">
        <v>58</v>
      </c>
      <c r="F121" s="7">
        <v>1</v>
      </c>
      <c r="G121" s="1"/>
      <c r="H121" s="8"/>
      <c r="I121" s="1" t="s">
        <v>54</v>
      </c>
      <c r="J121" s="1" t="s">
        <v>75</v>
      </c>
      <c r="K121" s="7">
        <v>3</v>
      </c>
      <c r="L121" s="1"/>
      <c r="M121" s="8"/>
      <c r="N121" s="8" t="str">
        <f t="shared" si="4"/>
        <v>x</v>
      </c>
      <c r="O121" s="7" t="s">
        <v>79</v>
      </c>
      <c r="P121" s="8" t="str">
        <f>IF(AND(B121&lt;&gt;"",IFERROR(VLOOKUP(D121&amp;"/"&amp;I121,Data!$N$3:$N$8,1,FALSE),"x")="x"),"x","")</f>
        <v>x</v>
      </c>
      <c r="Q121" s="8" t="str">
        <f>IF(AND(B121&lt;&gt;"",IFERROR(VLOOKUP(E121&amp;"/"&amp;J121,Data!$F$3:$F$11,1,FALSE),"x")="x"),"x","")</f>
        <v/>
      </c>
      <c r="R121" s="8" t="e">
        <f>IF(AND(B121&lt;&gt;"",IFERROR(VLOOKUP(D121&amp;"/"&amp;I121,Data!$N$3:$O$8,2,FALSE),0)+IFERROR(VLOOKUP(E121&amp;"/"&amp;J121,Data!$F$3:$G$11,2,FALSE),0)&gt;1),"x","")</f>
        <v>#VALUE!</v>
      </c>
      <c r="S121" s="8"/>
      <c r="T121" s="8"/>
      <c r="U121" s="8"/>
    </row>
    <row r="122" spans="1:21" ht="12.75" hidden="1" x14ac:dyDescent="0.2">
      <c r="A122" s="1"/>
      <c r="B122" s="1" t="s">
        <v>53</v>
      </c>
      <c r="C122" s="1"/>
      <c r="D122" s="1" t="s">
        <v>71</v>
      </c>
      <c r="E122" s="1" t="s">
        <v>57</v>
      </c>
      <c r="F122" s="7">
        <v>2</v>
      </c>
      <c r="G122" s="1"/>
      <c r="H122" s="8"/>
      <c r="I122" s="1" t="s">
        <v>54</v>
      </c>
      <c r="J122" s="1" t="s">
        <v>58</v>
      </c>
      <c r="K122" s="7">
        <v>1</v>
      </c>
      <c r="L122" s="1"/>
      <c r="M122" s="8"/>
      <c r="N122" s="8" t="str">
        <f t="shared" si="4"/>
        <v>x</v>
      </c>
      <c r="O122" s="7" t="s">
        <v>79</v>
      </c>
      <c r="P122" s="8" t="str">
        <f>IF(AND(B122&lt;&gt;"",IFERROR(VLOOKUP(D122&amp;"/"&amp;I122,Data!$N$3:$N$8,1,FALSE),"x")="x"),"x","")</f>
        <v>x</v>
      </c>
      <c r="Q122" s="8" t="str">
        <f>IF(AND(B122&lt;&gt;"",IFERROR(VLOOKUP(E122&amp;"/"&amp;J122,Data!$F$3:$F$11,1,FALSE),"x")="x"),"x","")</f>
        <v/>
      </c>
      <c r="R122" s="8" t="e">
        <f>IF(AND(B122&lt;&gt;"",IFERROR(VLOOKUP(D122&amp;"/"&amp;I122,Data!$N$3:$O$8,2,FALSE),0)+IFERROR(VLOOKUP(E122&amp;"/"&amp;J122,Data!$F$3:$G$11,2,FALSE),0)&gt;1),"x","")</f>
        <v>#VALUE!</v>
      </c>
      <c r="S122" s="8"/>
      <c r="T122" s="8"/>
      <c r="U122" s="8"/>
    </row>
    <row r="123" spans="1:21" ht="12.75" hidden="1" x14ac:dyDescent="0.2">
      <c r="A123" s="1"/>
      <c r="B123" s="1" t="s">
        <v>53</v>
      </c>
      <c r="C123" s="1"/>
      <c r="D123" s="1" t="s">
        <v>71</v>
      </c>
      <c r="E123" s="1" t="s">
        <v>57</v>
      </c>
      <c r="F123" s="7">
        <v>2</v>
      </c>
      <c r="G123" s="1"/>
      <c r="H123" s="8"/>
      <c r="I123" s="1" t="s">
        <v>54</v>
      </c>
      <c r="J123" s="1" t="s">
        <v>75</v>
      </c>
      <c r="K123" s="7">
        <v>1</v>
      </c>
      <c r="L123" s="1"/>
      <c r="M123" s="8"/>
      <c r="N123" s="8" t="str">
        <f t="shared" si="4"/>
        <v>x</v>
      </c>
      <c r="O123" s="7" t="s">
        <v>79</v>
      </c>
      <c r="P123" s="8" t="str">
        <f>IF(AND(B123&lt;&gt;"",IFERROR(VLOOKUP(D123&amp;"/"&amp;I123,Data!$N$3:$N$8,1,FALSE),"x")="x"),"x","")</f>
        <v>x</v>
      </c>
      <c r="Q123" s="8" t="str">
        <f>IF(AND(B123&lt;&gt;"",IFERROR(VLOOKUP(E123&amp;"/"&amp;J123,Data!$F$3:$F$11,1,FALSE),"x")="x"),"x","")</f>
        <v/>
      </c>
      <c r="R123" s="8" t="e">
        <f>IF(AND(B123&lt;&gt;"",IFERROR(VLOOKUP(D123&amp;"/"&amp;I123,Data!$N$3:$O$8,2,FALSE),0)+IFERROR(VLOOKUP(E123&amp;"/"&amp;J123,Data!$F$3:$G$11,2,FALSE),0)&gt;1),"x","")</f>
        <v>#VALUE!</v>
      </c>
      <c r="S123" s="8"/>
      <c r="T123" s="8"/>
      <c r="U123" s="8"/>
    </row>
    <row r="124" spans="1:21" ht="12.75" hidden="1" x14ac:dyDescent="0.2">
      <c r="A124" s="1"/>
      <c r="B124" s="1" t="s">
        <v>53</v>
      </c>
      <c r="C124" s="1"/>
      <c r="D124" s="1" t="s">
        <v>71</v>
      </c>
      <c r="E124" s="1" t="s">
        <v>58</v>
      </c>
      <c r="F124" s="7">
        <v>2</v>
      </c>
      <c r="G124" s="1"/>
      <c r="H124" s="8"/>
      <c r="I124" s="1" t="s">
        <v>54</v>
      </c>
      <c r="J124" s="1" t="s">
        <v>75</v>
      </c>
      <c r="K124" s="7">
        <v>1</v>
      </c>
      <c r="L124" s="1"/>
      <c r="M124" s="8"/>
      <c r="N124" s="8" t="str">
        <f t="shared" si="4"/>
        <v>x</v>
      </c>
      <c r="O124" s="7" t="s">
        <v>79</v>
      </c>
      <c r="P124" s="8" t="str">
        <f>IF(AND(B124&lt;&gt;"",IFERROR(VLOOKUP(D124&amp;"/"&amp;I124,Data!$N$3:$N$8,1,FALSE),"x")="x"),"x","")</f>
        <v>x</v>
      </c>
      <c r="Q124" s="8" t="str">
        <f>IF(AND(B124&lt;&gt;"",IFERROR(VLOOKUP(E124&amp;"/"&amp;J124,Data!$F$3:$F$11,1,FALSE),"x")="x"),"x","")</f>
        <v/>
      </c>
      <c r="R124" s="8" t="e">
        <f>IF(AND(B124&lt;&gt;"",IFERROR(VLOOKUP(D124&amp;"/"&amp;I124,Data!$N$3:$O$8,2,FALSE),0)+IFERROR(VLOOKUP(E124&amp;"/"&amp;J124,Data!$F$3:$G$11,2,FALSE),0)&gt;1),"x","")</f>
        <v>#VALUE!</v>
      </c>
      <c r="S124" s="8"/>
      <c r="T124" s="8"/>
      <c r="U124" s="8"/>
    </row>
    <row r="125" spans="1:21" ht="12.75" hidden="1" x14ac:dyDescent="0.2">
      <c r="A125" s="1"/>
      <c r="B125" s="1" t="s">
        <v>53</v>
      </c>
      <c r="C125" s="1"/>
      <c r="D125" s="1" t="s">
        <v>71</v>
      </c>
      <c r="E125" s="1" t="s">
        <v>57</v>
      </c>
      <c r="F125" s="7">
        <v>2</v>
      </c>
      <c r="G125" s="1"/>
      <c r="H125" s="8"/>
      <c r="I125" s="1" t="s">
        <v>54</v>
      </c>
      <c r="J125" s="1" t="s">
        <v>58</v>
      </c>
      <c r="K125" s="7">
        <v>2</v>
      </c>
      <c r="L125" s="1"/>
      <c r="M125" s="8"/>
      <c r="N125" s="8" t="str">
        <f t="shared" si="4"/>
        <v>x</v>
      </c>
      <c r="O125" s="7" t="s">
        <v>79</v>
      </c>
      <c r="P125" s="8" t="str">
        <f>IF(AND(B125&lt;&gt;"",IFERROR(VLOOKUP(D125&amp;"/"&amp;I125,Data!$N$3:$N$8,1,FALSE),"x")="x"),"x","")</f>
        <v>x</v>
      </c>
      <c r="Q125" s="8" t="str">
        <f>IF(AND(B125&lt;&gt;"",IFERROR(VLOOKUP(E125&amp;"/"&amp;J125,Data!$F$3:$F$11,1,FALSE),"x")="x"),"x","")</f>
        <v/>
      </c>
      <c r="R125" s="8" t="e">
        <f>IF(AND(B125&lt;&gt;"",IFERROR(VLOOKUP(D125&amp;"/"&amp;I125,Data!$N$3:$O$8,2,FALSE),0)+IFERROR(VLOOKUP(E125&amp;"/"&amp;J125,Data!$F$3:$G$11,2,FALSE),0)&gt;1),"x","")</f>
        <v>#VALUE!</v>
      </c>
      <c r="S125" s="8"/>
      <c r="T125" s="8"/>
      <c r="U125" s="8"/>
    </row>
    <row r="126" spans="1:21" ht="12.75" hidden="1" x14ac:dyDescent="0.2">
      <c r="A126" s="1"/>
      <c r="B126" s="1" t="s">
        <v>53</v>
      </c>
      <c r="C126" s="1"/>
      <c r="D126" s="1" t="s">
        <v>71</v>
      </c>
      <c r="E126" s="1" t="s">
        <v>57</v>
      </c>
      <c r="F126" s="7">
        <v>2</v>
      </c>
      <c r="G126" s="1"/>
      <c r="H126" s="8"/>
      <c r="I126" s="1" t="s">
        <v>54</v>
      </c>
      <c r="J126" s="1" t="s">
        <v>75</v>
      </c>
      <c r="K126" s="7">
        <v>2</v>
      </c>
      <c r="L126" s="1"/>
      <c r="M126" s="8"/>
      <c r="N126" s="8" t="str">
        <f t="shared" si="4"/>
        <v>x</v>
      </c>
      <c r="O126" s="7" t="s">
        <v>79</v>
      </c>
      <c r="P126" s="8" t="str">
        <f>IF(AND(B126&lt;&gt;"",IFERROR(VLOOKUP(D126&amp;"/"&amp;I126,Data!$N$3:$N$8,1,FALSE),"x")="x"),"x","")</f>
        <v>x</v>
      </c>
      <c r="Q126" s="8" t="str">
        <f>IF(AND(B126&lt;&gt;"",IFERROR(VLOOKUP(E126&amp;"/"&amp;J126,Data!$F$3:$F$11,1,FALSE),"x")="x"),"x","")</f>
        <v/>
      </c>
      <c r="R126" s="8" t="e">
        <f>IF(AND(B126&lt;&gt;"",IFERROR(VLOOKUP(D126&amp;"/"&amp;I126,Data!$N$3:$O$8,2,FALSE),0)+IFERROR(VLOOKUP(E126&amp;"/"&amp;J126,Data!$F$3:$G$11,2,FALSE),0)&gt;1),"x","")</f>
        <v>#VALUE!</v>
      </c>
      <c r="S126" s="8"/>
      <c r="T126" s="8"/>
      <c r="U126" s="8"/>
    </row>
    <row r="127" spans="1:21" ht="12.75" hidden="1" x14ac:dyDescent="0.2">
      <c r="A127" s="1"/>
      <c r="B127" s="1" t="s">
        <v>53</v>
      </c>
      <c r="C127" s="1"/>
      <c r="D127" s="1" t="s">
        <v>71</v>
      </c>
      <c r="E127" s="1" t="s">
        <v>58</v>
      </c>
      <c r="F127" s="7">
        <v>2</v>
      </c>
      <c r="G127" s="1"/>
      <c r="H127" s="8"/>
      <c r="I127" s="1" t="s">
        <v>54</v>
      </c>
      <c r="J127" s="1" t="s">
        <v>75</v>
      </c>
      <c r="K127" s="7">
        <v>2</v>
      </c>
      <c r="L127" s="1"/>
      <c r="M127" s="8"/>
      <c r="N127" s="8" t="str">
        <f t="shared" si="4"/>
        <v>x</v>
      </c>
      <c r="O127" s="7" t="s">
        <v>79</v>
      </c>
      <c r="P127" s="8" t="str">
        <f>IF(AND(B127&lt;&gt;"",IFERROR(VLOOKUP(D127&amp;"/"&amp;I127,Data!$N$3:$N$8,1,FALSE),"x")="x"),"x","")</f>
        <v>x</v>
      </c>
      <c r="Q127" s="8" t="str">
        <f>IF(AND(B127&lt;&gt;"",IFERROR(VLOOKUP(E127&amp;"/"&amp;J127,Data!$F$3:$F$11,1,FALSE),"x")="x"),"x","")</f>
        <v/>
      </c>
      <c r="R127" s="8" t="e">
        <f>IF(AND(B127&lt;&gt;"",IFERROR(VLOOKUP(D127&amp;"/"&amp;I127,Data!$N$3:$O$8,2,FALSE),0)+IFERROR(VLOOKUP(E127&amp;"/"&amp;J127,Data!$F$3:$G$11,2,FALSE),0)&gt;1),"x","")</f>
        <v>#VALUE!</v>
      </c>
      <c r="S127" s="8"/>
      <c r="T127" s="8"/>
      <c r="U127" s="8"/>
    </row>
    <row r="128" spans="1:21" ht="12.75" hidden="1" x14ac:dyDescent="0.2">
      <c r="A128" s="1"/>
      <c r="B128" s="1" t="s">
        <v>53</v>
      </c>
      <c r="C128" s="1"/>
      <c r="D128" s="1" t="s">
        <v>71</v>
      </c>
      <c r="E128" s="1" t="s">
        <v>57</v>
      </c>
      <c r="F128" s="7">
        <v>2</v>
      </c>
      <c r="G128" s="1"/>
      <c r="H128" s="8"/>
      <c r="I128" s="1" t="s">
        <v>54</v>
      </c>
      <c r="J128" s="1" t="s">
        <v>58</v>
      </c>
      <c r="K128" s="7">
        <v>3</v>
      </c>
      <c r="L128" s="1"/>
      <c r="M128" s="8"/>
      <c r="N128" s="8" t="str">
        <f t="shared" si="4"/>
        <v>x</v>
      </c>
      <c r="O128" s="7" t="s">
        <v>79</v>
      </c>
      <c r="P128" s="8" t="str">
        <f>IF(AND(B128&lt;&gt;"",IFERROR(VLOOKUP(D128&amp;"/"&amp;I128,Data!$N$3:$N$8,1,FALSE),"x")="x"),"x","")</f>
        <v>x</v>
      </c>
      <c r="Q128" s="8" t="str">
        <f>IF(AND(B128&lt;&gt;"",IFERROR(VLOOKUP(E128&amp;"/"&amp;J128,Data!$F$3:$F$11,1,FALSE),"x")="x"),"x","")</f>
        <v/>
      </c>
      <c r="R128" s="8" t="e">
        <f>IF(AND(B128&lt;&gt;"",IFERROR(VLOOKUP(D128&amp;"/"&amp;I128,Data!$N$3:$O$8,2,FALSE),0)+IFERROR(VLOOKUP(E128&amp;"/"&amp;J128,Data!$F$3:$G$11,2,FALSE),0)&gt;1),"x","")</f>
        <v>#VALUE!</v>
      </c>
      <c r="S128" s="8"/>
      <c r="T128" s="8"/>
      <c r="U128" s="8"/>
    </row>
    <row r="129" spans="1:21" ht="12.75" hidden="1" x14ac:dyDescent="0.2">
      <c r="A129" s="1"/>
      <c r="B129" s="1" t="s">
        <v>53</v>
      </c>
      <c r="C129" s="1"/>
      <c r="D129" s="1" t="s">
        <v>71</v>
      </c>
      <c r="E129" s="1" t="s">
        <v>57</v>
      </c>
      <c r="F129" s="7">
        <v>2</v>
      </c>
      <c r="G129" s="1"/>
      <c r="H129" s="8"/>
      <c r="I129" s="1" t="s">
        <v>54</v>
      </c>
      <c r="J129" s="1" t="s">
        <v>75</v>
      </c>
      <c r="K129" s="7">
        <v>3</v>
      </c>
      <c r="L129" s="1"/>
      <c r="M129" s="8"/>
      <c r="N129" s="8" t="str">
        <f t="shared" si="4"/>
        <v>x</v>
      </c>
      <c r="O129" s="7" t="s">
        <v>79</v>
      </c>
      <c r="P129" s="8" t="str">
        <f>IF(AND(B129&lt;&gt;"",IFERROR(VLOOKUP(D129&amp;"/"&amp;I129,Data!$N$3:$N$8,1,FALSE),"x")="x"),"x","")</f>
        <v>x</v>
      </c>
      <c r="Q129" s="8" t="str">
        <f>IF(AND(B129&lt;&gt;"",IFERROR(VLOOKUP(E129&amp;"/"&amp;J129,Data!$F$3:$F$11,1,FALSE),"x")="x"),"x","")</f>
        <v/>
      </c>
      <c r="R129" s="8" t="e">
        <f>IF(AND(B129&lt;&gt;"",IFERROR(VLOOKUP(D129&amp;"/"&amp;I129,Data!$N$3:$O$8,2,FALSE),0)+IFERROR(VLOOKUP(E129&amp;"/"&amp;J129,Data!$F$3:$G$11,2,FALSE),0)&gt;1),"x","")</f>
        <v>#VALUE!</v>
      </c>
      <c r="S129" s="8"/>
      <c r="T129" s="8"/>
      <c r="U129" s="8"/>
    </row>
    <row r="130" spans="1:21" ht="12.75" hidden="1" x14ac:dyDescent="0.2">
      <c r="A130" s="1"/>
      <c r="B130" s="1" t="s">
        <v>53</v>
      </c>
      <c r="C130" s="1"/>
      <c r="D130" s="1" t="s">
        <v>71</v>
      </c>
      <c r="E130" s="1" t="s">
        <v>58</v>
      </c>
      <c r="F130" s="7">
        <v>2</v>
      </c>
      <c r="G130" s="1"/>
      <c r="H130" s="8"/>
      <c r="I130" s="1" t="s">
        <v>54</v>
      </c>
      <c r="J130" s="1" t="s">
        <v>75</v>
      </c>
      <c r="K130" s="7">
        <v>3</v>
      </c>
      <c r="L130" s="1"/>
      <c r="M130" s="8"/>
      <c r="N130" s="8" t="str">
        <f t="shared" si="4"/>
        <v>x</v>
      </c>
      <c r="O130" s="7" t="s">
        <v>79</v>
      </c>
      <c r="P130" s="8" t="str">
        <f>IF(AND(B130&lt;&gt;"",IFERROR(VLOOKUP(D130&amp;"/"&amp;I130,Data!$N$3:$N$8,1,FALSE),"x")="x"),"x","")</f>
        <v>x</v>
      </c>
      <c r="Q130" s="8" t="str">
        <f>IF(AND(B130&lt;&gt;"",IFERROR(VLOOKUP(E130&amp;"/"&amp;J130,Data!$F$3:$F$11,1,FALSE),"x")="x"),"x","")</f>
        <v/>
      </c>
      <c r="R130" s="8" t="e">
        <f>IF(AND(B130&lt;&gt;"",IFERROR(VLOOKUP(D130&amp;"/"&amp;I130,Data!$N$3:$O$8,2,FALSE),0)+IFERROR(VLOOKUP(E130&amp;"/"&amp;J130,Data!$F$3:$G$11,2,FALSE),0)&gt;1),"x","")</f>
        <v>#VALUE!</v>
      </c>
      <c r="S130" s="8"/>
      <c r="T130" s="8"/>
      <c r="U130" s="8"/>
    </row>
    <row r="131" spans="1:21" ht="12.75" hidden="1" x14ac:dyDescent="0.2">
      <c r="A131" s="1"/>
      <c r="B131" s="1" t="s">
        <v>53</v>
      </c>
      <c r="C131" s="1"/>
      <c r="D131" s="1" t="s">
        <v>71</v>
      </c>
      <c r="E131" s="1" t="s">
        <v>57</v>
      </c>
      <c r="F131" s="7">
        <v>3</v>
      </c>
      <c r="G131" s="1"/>
      <c r="H131" s="8"/>
      <c r="I131" s="1" t="s">
        <v>54</v>
      </c>
      <c r="J131" s="1" t="s">
        <v>58</v>
      </c>
      <c r="K131" s="7">
        <v>1</v>
      </c>
      <c r="L131" s="1"/>
      <c r="M131" s="8"/>
      <c r="N131" s="8" t="str">
        <f t="shared" si="4"/>
        <v>x</v>
      </c>
      <c r="O131" s="7" t="s">
        <v>79</v>
      </c>
      <c r="P131" s="8" t="str">
        <f>IF(AND(B131&lt;&gt;"",IFERROR(VLOOKUP(D131&amp;"/"&amp;I131,Data!$N$3:$N$8,1,FALSE),"x")="x"),"x","")</f>
        <v>x</v>
      </c>
      <c r="Q131" s="8" t="str">
        <f>IF(AND(B131&lt;&gt;"",IFERROR(VLOOKUP(E131&amp;"/"&amp;J131,Data!$F$3:$F$11,1,FALSE),"x")="x"),"x","")</f>
        <v/>
      </c>
      <c r="R131" s="8" t="e">
        <f>IF(AND(B131&lt;&gt;"",IFERROR(VLOOKUP(D131&amp;"/"&amp;I131,Data!$N$3:$O$8,2,FALSE),0)+IFERROR(VLOOKUP(E131&amp;"/"&amp;J131,Data!$F$3:$G$11,2,FALSE),0)&gt;1),"x","")</f>
        <v>#VALUE!</v>
      </c>
      <c r="S131" s="8"/>
      <c r="T131" s="8"/>
      <c r="U131" s="8"/>
    </row>
    <row r="132" spans="1:21" ht="12.75" hidden="1" x14ac:dyDescent="0.2">
      <c r="A132" s="1"/>
      <c r="B132" s="1" t="s">
        <v>53</v>
      </c>
      <c r="C132" s="1"/>
      <c r="D132" s="1" t="s">
        <v>71</v>
      </c>
      <c r="E132" s="1" t="s">
        <v>57</v>
      </c>
      <c r="F132" s="7">
        <v>3</v>
      </c>
      <c r="G132" s="1"/>
      <c r="H132" s="8"/>
      <c r="I132" s="1" t="s">
        <v>54</v>
      </c>
      <c r="J132" s="1" t="s">
        <v>75</v>
      </c>
      <c r="K132" s="7">
        <v>1</v>
      </c>
      <c r="L132" s="1"/>
      <c r="M132" s="8"/>
      <c r="N132" s="8" t="str">
        <f t="shared" si="4"/>
        <v>x</v>
      </c>
      <c r="O132" s="7" t="s">
        <v>79</v>
      </c>
      <c r="P132" s="8" t="str">
        <f>IF(AND(B132&lt;&gt;"",IFERROR(VLOOKUP(D132&amp;"/"&amp;I132,Data!$N$3:$N$8,1,FALSE),"x")="x"),"x","")</f>
        <v>x</v>
      </c>
      <c r="Q132" s="8" t="str">
        <f>IF(AND(B132&lt;&gt;"",IFERROR(VLOOKUP(E132&amp;"/"&amp;J132,Data!$F$3:$F$11,1,FALSE),"x")="x"),"x","")</f>
        <v/>
      </c>
      <c r="R132" s="8" t="e">
        <f>IF(AND(B132&lt;&gt;"",IFERROR(VLOOKUP(D132&amp;"/"&amp;I132,Data!$N$3:$O$8,2,FALSE),0)+IFERROR(VLOOKUP(E132&amp;"/"&amp;J132,Data!$F$3:$G$11,2,FALSE),0)&gt;1),"x","")</f>
        <v>#VALUE!</v>
      </c>
      <c r="S132" s="8"/>
      <c r="T132" s="8"/>
      <c r="U132" s="8"/>
    </row>
    <row r="133" spans="1:21" ht="12.75" hidden="1" x14ac:dyDescent="0.2">
      <c r="A133" s="1"/>
      <c r="B133" s="1" t="s">
        <v>53</v>
      </c>
      <c r="C133" s="1"/>
      <c r="D133" s="1" t="s">
        <v>71</v>
      </c>
      <c r="E133" s="1" t="s">
        <v>58</v>
      </c>
      <c r="F133" s="7">
        <v>3</v>
      </c>
      <c r="G133" s="1"/>
      <c r="H133" s="8"/>
      <c r="I133" s="1" t="s">
        <v>54</v>
      </c>
      <c r="J133" s="1" t="s">
        <v>75</v>
      </c>
      <c r="K133" s="7">
        <v>1</v>
      </c>
      <c r="L133" s="1"/>
      <c r="M133" s="8"/>
      <c r="N133" s="8" t="str">
        <f t="shared" si="4"/>
        <v>x</v>
      </c>
      <c r="O133" s="7" t="s">
        <v>79</v>
      </c>
      <c r="P133" s="8" t="str">
        <f>IF(AND(B133&lt;&gt;"",IFERROR(VLOOKUP(D133&amp;"/"&amp;I133,Data!$N$3:$N$8,1,FALSE),"x")="x"),"x","")</f>
        <v>x</v>
      </c>
      <c r="Q133" s="8" t="str">
        <f>IF(AND(B133&lt;&gt;"",IFERROR(VLOOKUP(E133&amp;"/"&amp;J133,Data!$F$3:$F$11,1,FALSE),"x")="x"),"x","")</f>
        <v/>
      </c>
      <c r="R133" s="8" t="e">
        <f>IF(AND(B133&lt;&gt;"",IFERROR(VLOOKUP(D133&amp;"/"&amp;I133,Data!$N$3:$O$8,2,FALSE),0)+IFERROR(VLOOKUP(E133&amp;"/"&amp;J133,Data!$F$3:$G$11,2,FALSE),0)&gt;1),"x","")</f>
        <v>#VALUE!</v>
      </c>
      <c r="S133" s="8"/>
      <c r="T133" s="8"/>
      <c r="U133" s="8"/>
    </row>
    <row r="134" spans="1:21" ht="12.75" hidden="1" x14ac:dyDescent="0.2">
      <c r="A134" s="1"/>
      <c r="B134" s="1" t="s">
        <v>53</v>
      </c>
      <c r="C134" s="1"/>
      <c r="D134" s="1" t="s">
        <v>71</v>
      </c>
      <c r="E134" s="1" t="s">
        <v>57</v>
      </c>
      <c r="F134" s="7">
        <v>3</v>
      </c>
      <c r="G134" s="1"/>
      <c r="H134" s="8"/>
      <c r="I134" s="1" t="s">
        <v>54</v>
      </c>
      <c r="J134" s="1" t="s">
        <v>58</v>
      </c>
      <c r="K134" s="7">
        <v>2</v>
      </c>
      <c r="L134" s="1"/>
      <c r="M134" s="8"/>
      <c r="N134" s="8" t="str">
        <f t="shared" si="4"/>
        <v>x</v>
      </c>
      <c r="O134" s="7" t="s">
        <v>79</v>
      </c>
      <c r="P134" s="8" t="str">
        <f>IF(AND(B134&lt;&gt;"",IFERROR(VLOOKUP(D134&amp;"/"&amp;I134,Data!$N$3:$N$8,1,FALSE),"x")="x"),"x","")</f>
        <v>x</v>
      </c>
      <c r="Q134" s="8" t="str">
        <f>IF(AND(B134&lt;&gt;"",IFERROR(VLOOKUP(E134&amp;"/"&amp;J134,Data!$F$3:$F$11,1,FALSE),"x")="x"),"x","")</f>
        <v/>
      </c>
      <c r="R134" s="8" t="e">
        <f>IF(AND(B134&lt;&gt;"",IFERROR(VLOOKUP(D134&amp;"/"&amp;I134,Data!$N$3:$O$8,2,FALSE),0)+IFERROR(VLOOKUP(E134&amp;"/"&amp;J134,Data!$F$3:$G$11,2,FALSE),0)&gt;1),"x","")</f>
        <v>#VALUE!</v>
      </c>
      <c r="S134" s="8"/>
      <c r="T134" s="8"/>
      <c r="U134" s="8"/>
    </row>
    <row r="135" spans="1:21" ht="12.75" hidden="1" x14ac:dyDescent="0.2">
      <c r="A135" s="1"/>
      <c r="B135" s="1" t="s">
        <v>53</v>
      </c>
      <c r="C135" s="1"/>
      <c r="D135" s="1" t="s">
        <v>71</v>
      </c>
      <c r="E135" s="1" t="s">
        <v>57</v>
      </c>
      <c r="F135" s="7">
        <v>3</v>
      </c>
      <c r="G135" s="1"/>
      <c r="H135" s="8"/>
      <c r="I135" s="1" t="s">
        <v>54</v>
      </c>
      <c r="J135" s="1" t="s">
        <v>75</v>
      </c>
      <c r="K135" s="7">
        <v>2</v>
      </c>
      <c r="L135" s="1"/>
      <c r="M135" s="8"/>
      <c r="N135" s="8" t="str">
        <f t="shared" si="4"/>
        <v>x</v>
      </c>
      <c r="O135" s="7" t="s">
        <v>79</v>
      </c>
      <c r="P135" s="8" t="str">
        <f>IF(AND(B135&lt;&gt;"",IFERROR(VLOOKUP(D135&amp;"/"&amp;I135,Data!$N$3:$N$8,1,FALSE),"x")="x"),"x","")</f>
        <v>x</v>
      </c>
      <c r="Q135" s="8" t="str">
        <f>IF(AND(B135&lt;&gt;"",IFERROR(VLOOKUP(E135&amp;"/"&amp;J135,Data!$F$3:$F$11,1,FALSE),"x")="x"),"x","")</f>
        <v/>
      </c>
      <c r="R135" s="8" t="e">
        <f>IF(AND(B135&lt;&gt;"",IFERROR(VLOOKUP(D135&amp;"/"&amp;I135,Data!$N$3:$O$8,2,FALSE),0)+IFERROR(VLOOKUP(E135&amp;"/"&amp;J135,Data!$F$3:$G$11,2,FALSE),0)&gt;1),"x","")</f>
        <v>#VALUE!</v>
      </c>
      <c r="S135" s="8"/>
      <c r="T135" s="8"/>
      <c r="U135" s="8"/>
    </row>
    <row r="136" spans="1:21" ht="12.75" hidden="1" x14ac:dyDescent="0.2">
      <c r="A136" s="1"/>
      <c r="B136" s="1" t="s">
        <v>53</v>
      </c>
      <c r="C136" s="1"/>
      <c r="D136" s="1" t="s">
        <v>71</v>
      </c>
      <c r="E136" s="1" t="s">
        <v>58</v>
      </c>
      <c r="F136" s="7">
        <v>3</v>
      </c>
      <c r="G136" s="1"/>
      <c r="H136" s="8"/>
      <c r="I136" s="1" t="s">
        <v>54</v>
      </c>
      <c r="J136" s="1" t="s">
        <v>75</v>
      </c>
      <c r="K136" s="7">
        <v>2</v>
      </c>
      <c r="L136" s="1"/>
      <c r="M136" s="8"/>
      <c r="N136" s="8" t="str">
        <f t="shared" si="4"/>
        <v>x</v>
      </c>
      <c r="O136" s="7" t="s">
        <v>79</v>
      </c>
      <c r="P136" s="8" t="str">
        <f>IF(AND(B136&lt;&gt;"",IFERROR(VLOOKUP(D136&amp;"/"&amp;I136,Data!$N$3:$N$8,1,FALSE),"x")="x"),"x","")</f>
        <v>x</v>
      </c>
      <c r="Q136" s="8" t="str">
        <f>IF(AND(B136&lt;&gt;"",IFERROR(VLOOKUP(E136&amp;"/"&amp;J136,Data!$F$3:$F$11,1,FALSE),"x")="x"),"x","")</f>
        <v/>
      </c>
      <c r="R136" s="8" t="e">
        <f>IF(AND(B136&lt;&gt;"",IFERROR(VLOOKUP(D136&amp;"/"&amp;I136,Data!$N$3:$O$8,2,FALSE),0)+IFERROR(VLOOKUP(E136&amp;"/"&amp;J136,Data!$F$3:$G$11,2,FALSE),0)&gt;1),"x","")</f>
        <v>#VALUE!</v>
      </c>
      <c r="S136" s="8"/>
      <c r="T136" s="8"/>
      <c r="U136" s="8"/>
    </row>
    <row r="137" spans="1:21" ht="12.75" hidden="1" x14ac:dyDescent="0.2">
      <c r="A137" s="1"/>
      <c r="B137" s="1" t="s">
        <v>53</v>
      </c>
      <c r="C137" s="1"/>
      <c r="D137" s="1" t="s">
        <v>71</v>
      </c>
      <c r="E137" s="1" t="s">
        <v>57</v>
      </c>
      <c r="F137" s="7">
        <v>3</v>
      </c>
      <c r="G137" s="1"/>
      <c r="H137" s="8"/>
      <c r="I137" s="1" t="s">
        <v>54</v>
      </c>
      <c r="J137" s="1" t="s">
        <v>58</v>
      </c>
      <c r="K137" s="7">
        <v>3</v>
      </c>
      <c r="L137" s="1"/>
      <c r="M137" s="8"/>
      <c r="N137" s="8" t="str">
        <f t="shared" si="4"/>
        <v>x</v>
      </c>
      <c r="O137" s="7" t="s">
        <v>79</v>
      </c>
      <c r="P137" s="8" t="str">
        <f>IF(AND(B137&lt;&gt;"",IFERROR(VLOOKUP(D137&amp;"/"&amp;I137,Data!$N$3:$N$8,1,FALSE),"x")="x"),"x","")</f>
        <v>x</v>
      </c>
      <c r="Q137" s="8" t="str">
        <f>IF(AND(B137&lt;&gt;"",IFERROR(VLOOKUP(E137&amp;"/"&amp;J137,Data!$F$3:$F$11,1,FALSE),"x")="x"),"x","")</f>
        <v/>
      </c>
      <c r="R137" s="8" t="e">
        <f>IF(AND(B137&lt;&gt;"",IFERROR(VLOOKUP(D137&amp;"/"&amp;I137,Data!$N$3:$O$8,2,FALSE),0)+IFERROR(VLOOKUP(E137&amp;"/"&amp;J137,Data!$F$3:$G$11,2,FALSE),0)&gt;1),"x","")</f>
        <v>#VALUE!</v>
      </c>
      <c r="S137" s="8"/>
      <c r="T137" s="8"/>
      <c r="U137" s="8"/>
    </row>
    <row r="138" spans="1:21" ht="12.75" hidden="1" x14ac:dyDescent="0.2">
      <c r="A138" s="1"/>
      <c r="B138" s="1" t="s">
        <v>53</v>
      </c>
      <c r="C138" s="1"/>
      <c r="D138" s="1" t="s">
        <v>71</v>
      </c>
      <c r="E138" s="1" t="s">
        <v>57</v>
      </c>
      <c r="F138" s="7">
        <v>3</v>
      </c>
      <c r="G138" s="1"/>
      <c r="H138" s="8"/>
      <c r="I138" s="1" t="s">
        <v>54</v>
      </c>
      <c r="J138" s="1" t="s">
        <v>75</v>
      </c>
      <c r="K138" s="7">
        <v>3</v>
      </c>
      <c r="L138" s="1"/>
      <c r="M138" s="8"/>
      <c r="N138" s="8" t="str">
        <f t="shared" si="4"/>
        <v>x</v>
      </c>
      <c r="O138" s="7" t="s">
        <v>79</v>
      </c>
      <c r="P138" s="8" t="str">
        <f>IF(AND(B138&lt;&gt;"",IFERROR(VLOOKUP(D138&amp;"/"&amp;I138,Data!$N$3:$N$8,1,FALSE),"x")="x"),"x","")</f>
        <v>x</v>
      </c>
      <c r="Q138" s="8" t="str">
        <f>IF(AND(B138&lt;&gt;"",IFERROR(VLOOKUP(E138&amp;"/"&amp;J138,Data!$F$3:$F$11,1,FALSE),"x")="x"),"x","")</f>
        <v/>
      </c>
      <c r="R138" s="8" t="e">
        <f>IF(AND(B138&lt;&gt;"",IFERROR(VLOOKUP(D138&amp;"/"&amp;I138,Data!$N$3:$O$8,2,FALSE),0)+IFERROR(VLOOKUP(E138&amp;"/"&amp;J138,Data!$F$3:$G$11,2,FALSE),0)&gt;1),"x","")</f>
        <v>#VALUE!</v>
      </c>
      <c r="S138" s="8"/>
      <c r="T138" s="8"/>
      <c r="U138" s="8"/>
    </row>
    <row r="139" spans="1:21" ht="12.75" hidden="1" x14ac:dyDescent="0.2">
      <c r="A139" s="1"/>
      <c r="B139" s="1" t="s">
        <v>53</v>
      </c>
      <c r="C139" s="1"/>
      <c r="D139" s="1" t="s">
        <v>71</v>
      </c>
      <c r="E139" s="1" t="s">
        <v>58</v>
      </c>
      <c r="F139" s="7">
        <v>3</v>
      </c>
      <c r="G139" s="1"/>
      <c r="H139" s="8"/>
      <c r="I139" s="1" t="s">
        <v>54</v>
      </c>
      <c r="J139" s="1" t="s">
        <v>75</v>
      </c>
      <c r="K139" s="7">
        <v>3</v>
      </c>
      <c r="L139" s="1"/>
      <c r="M139" s="8"/>
      <c r="N139" s="8" t="str">
        <f t="shared" si="4"/>
        <v>x</v>
      </c>
      <c r="O139" s="7" t="s">
        <v>79</v>
      </c>
      <c r="P139" s="8" t="str">
        <f>IF(AND(B139&lt;&gt;"",IFERROR(VLOOKUP(D139&amp;"/"&amp;I139,Data!$N$3:$N$8,1,FALSE),"x")="x"),"x","")</f>
        <v>x</v>
      </c>
      <c r="Q139" s="8" t="str">
        <f>IF(AND(B139&lt;&gt;"",IFERROR(VLOOKUP(E139&amp;"/"&amp;J139,Data!$F$3:$F$11,1,FALSE),"x")="x"),"x","")</f>
        <v/>
      </c>
      <c r="R139" s="8" t="e">
        <f>IF(AND(B139&lt;&gt;"",IFERROR(VLOOKUP(D139&amp;"/"&amp;I139,Data!$N$3:$O$8,2,FALSE),0)+IFERROR(VLOOKUP(E139&amp;"/"&amp;J139,Data!$F$3:$G$11,2,FALSE),0)&gt;1),"x","")</f>
        <v>#VALUE!</v>
      </c>
      <c r="S139" s="8"/>
      <c r="T139" s="8"/>
      <c r="U139" s="8"/>
    </row>
    <row r="140" spans="1:21" ht="12.75" hidden="1" x14ac:dyDescent="0.2">
      <c r="A140" s="1"/>
      <c r="B140" s="1"/>
      <c r="C140" s="1"/>
      <c r="D140" s="1"/>
      <c r="E140" s="1"/>
      <c r="F140" s="7"/>
      <c r="G140" s="1"/>
      <c r="H140" s="8"/>
      <c r="I140" s="1"/>
      <c r="J140" s="1"/>
      <c r="K140" s="7"/>
      <c r="L140" s="1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2.75" hidden="1" x14ac:dyDescent="0.2">
      <c r="A141" s="10">
        <v>82</v>
      </c>
      <c r="B141" s="1" t="s">
        <v>53</v>
      </c>
      <c r="C141" s="1"/>
      <c r="D141" s="1" t="s">
        <v>54</v>
      </c>
      <c r="E141" s="1" t="s">
        <v>57</v>
      </c>
      <c r="F141" s="7">
        <v>1</v>
      </c>
      <c r="G141" s="1"/>
      <c r="H141" s="8"/>
      <c r="I141" s="1" t="s">
        <v>72</v>
      </c>
      <c r="J141" s="1" t="s">
        <v>58</v>
      </c>
      <c r="K141" s="7">
        <v>1</v>
      </c>
      <c r="L141" s="1"/>
      <c r="M141" s="8"/>
      <c r="N141" s="8" t="str">
        <f t="shared" ref="N141:N194" si="6">IF(COUNTIF(O141:T141,"x")&gt;0,"x","")</f>
        <v>x</v>
      </c>
      <c r="O141" s="8"/>
      <c r="P141" s="8" t="str">
        <f>IF(AND(B141&lt;&gt;"",IFERROR(VLOOKUP(D141&amp;"/"&amp;I141,Data!$N$3:$N$8,1,FALSE),"x")="x"),"x","")</f>
        <v/>
      </c>
      <c r="Q141" s="8" t="str">
        <f>IF(AND(B141&lt;&gt;"",IFERROR(VLOOKUP(E141&amp;"/"&amp;J141,Data!$F$3:$F$11,1,FALSE),"x")="x"),"x","")</f>
        <v/>
      </c>
      <c r="R141" s="8" t="e">
        <f>IF(AND(B141&lt;&gt;"",IFERROR(VLOOKUP(D141&amp;"/"&amp;I141,Data!$N$3:$O$8,2,FALSE),0)+IFERROR(VLOOKUP(E141&amp;"/"&amp;J141,Data!$F$3:$G$11,2,FALSE),0)&gt;1),"x","")</f>
        <v>#VALUE!</v>
      </c>
      <c r="S141" s="8" t="str">
        <f t="shared" ref="S141:S167" si="7">IF(AND(B141&lt;&gt;"",F141=K141),"x","")</f>
        <v>x</v>
      </c>
      <c r="T141" s="8"/>
      <c r="U141" s="8"/>
    </row>
    <row r="142" spans="1:21" ht="12.75" hidden="1" x14ac:dyDescent="0.2">
      <c r="A142" s="1">
        <v>83</v>
      </c>
      <c r="B142" s="1" t="s">
        <v>53</v>
      </c>
      <c r="C142" s="1"/>
      <c r="D142" s="1" t="s">
        <v>54</v>
      </c>
      <c r="E142" s="1" t="s">
        <v>57</v>
      </c>
      <c r="F142" s="7">
        <v>1</v>
      </c>
      <c r="G142" s="1"/>
      <c r="H142" s="8"/>
      <c r="I142" s="1" t="s">
        <v>72</v>
      </c>
      <c r="J142" s="1" t="s">
        <v>75</v>
      </c>
      <c r="K142" s="7">
        <v>1</v>
      </c>
      <c r="L142" s="1"/>
      <c r="M142" s="8"/>
      <c r="N142" s="8" t="str">
        <f t="shared" si="6"/>
        <v>x</v>
      </c>
      <c r="O142" s="8"/>
      <c r="P142" s="8" t="str">
        <f>IF(AND(B142&lt;&gt;"",IFERROR(VLOOKUP(D142&amp;"/"&amp;I142,Data!$N$3:$N$8,1,FALSE),"x")="x"),"x","")</f>
        <v/>
      </c>
      <c r="Q142" s="8" t="str">
        <f>IF(AND(B142&lt;&gt;"",IFERROR(VLOOKUP(E142&amp;"/"&amp;J142,Data!$F$3:$F$11,1,FALSE),"x")="x"),"x","")</f>
        <v/>
      </c>
      <c r="R142" s="8" t="e">
        <f>IF(AND(B142&lt;&gt;"",IFERROR(VLOOKUP(D142&amp;"/"&amp;I142,Data!$N$3:$O$8,2,FALSE),0)+IFERROR(VLOOKUP(E142&amp;"/"&amp;J142,Data!$F$3:$G$11,2,FALSE),0)&gt;1),"x","")</f>
        <v>#VALUE!</v>
      </c>
      <c r="S142" s="8" t="str">
        <f t="shared" si="7"/>
        <v>x</v>
      </c>
      <c r="T142" s="8"/>
      <c r="U142" s="8"/>
    </row>
    <row r="143" spans="1:21" ht="12.75" hidden="1" x14ac:dyDescent="0.2">
      <c r="A143" s="1">
        <v>84</v>
      </c>
      <c r="B143" s="1" t="s">
        <v>53</v>
      </c>
      <c r="C143" s="1"/>
      <c r="D143" s="1" t="s">
        <v>54</v>
      </c>
      <c r="E143" s="1" t="s">
        <v>58</v>
      </c>
      <c r="F143" s="7">
        <v>1</v>
      </c>
      <c r="G143" s="1"/>
      <c r="H143" s="8"/>
      <c r="I143" s="1" t="s">
        <v>72</v>
      </c>
      <c r="J143" s="1" t="s">
        <v>75</v>
      </c>
      <c r="K143" s="7">
        <v>1</v>
      </c>
      <c r="L143" s="1"/>
      <c r="M143" s="8"/>
      <c r="N143" s="8" t="str">
        <f t="shared" si="6"/>
        <v>x</v>
      </c>
      <c r="O143" s="8"/>
      <c r="P143" s="8" t="str">
        <f>IF(AND(B143&lt;&gt;"",IFERROR(VLOOKUP(D143&amp;"/"&amp;I143,Data!$N$3:$N$8,1,FALSE),"x")="x"),"x","")</f>
        <v/>
      </c>
      <c r="Q143" s="8" t="str">
        <f>IF(AND(B143&lt;&gt;"",IFERROR(VLOOKUP(E143&amp;"/"&amp;J143,Data!$F$3:$F$11,1,FALSE),"x")="x"),"x","")</f>
        <v/>
      </c>
      <c r="R143" s="8" t="e">
        <f>IF(AND(B143&lt;&gt;"",IFERROR(VLOOKUP(D143&amp;"/"&amp;I143,Data!$N$3:$O$8,2,FALSE),0)+IFERROR(VLOOKUP(E143&amp;"/"&amp;J143,Data!$F$3:$G$11,2,FALSE),0)&gt;1),"x","")</f>
        <v>#VALUE!</v>
      </c>
      <c r="S143" s="8" t="str">
        <f t="shared" si="7"/>
        <v>x</v>
      </c>
      <c r="T143" s="8"/>
      <c r="U143" s="8"/>
    </row>
    <row r="144" spans="1:21" ht="12.75" x14ac:dyDescent="0.2">
      <c r="A144" s="1">
        <v>85</v>
      </c>
      <c r="B144" s="1" t="s">
        <v>53</v>
      </c>
      <c r="C144" s="26" t="s">
        <v>66</v>
      </c>
      <c r="D144" s="1" t="s">
        <v>54</v>
      </c>
      <c r="E144" s="1" t="s">
        <v>57</v>
      </c>
      <c r="F144" s="7">
        <v>1</v>
      </c>
      <c r="G144" s="1"/>
      <c r="H144" s="8"/>
      <c r="I144" s="1" t="s">
        <v>72</v>
      </c>
      <c r="J144" s="1" t="s">
        <v>58</v>
      </c>
      <c r="K144" s="7">
        <v>2</v>
      </c>
      <c r="L144" s="1"/>
      <c r="M144" s="8"/>
      <c r="N144" s="8" t="str">
        <f t="shared" si="6"/>
        <v/>
      </c>
      <c r="O144" s="8"/>
      <c r="P144" s="8" t="str">
        <f>IF(AND(B144&lt;&gt;"",IFERROR(VLOOKUP(D144&amp;"/"&amp;I144,Data!$N$3:$N$8,1,FALSE),"x")="x"),"x","")</f>
        <v/>
      </c>
      <c r="Q144" s="8" t="str">
        <f>IF(AND(B144&lt;&gt;"",IFERROR(VLOOKUP(E144&amp;"/"&amp;J144,Data!$F$3:$F$11,1,FALSE),"x")="x"),"x","")</f>
        <v/>
      </c>
      <c r="R144" s="8" t="e">
        <f>IF(AND(B144&lt;&gt;"",IFERROR(VLOOKUP(D144&amp;"/"&amp;I144,Data!$N$3:$O$8,2,FALSE),0)+IFERROR(VLOOKUP(E144&amp;"/"&amp;J144,Data!$F$3:$G$11,2,FALSE),0)&gt;1),"x","")</f>
        <v>#VALUE!</v>
      </c>
      <c r="S144" s="8" t="str">
        <f t="shared" si="7"/>
        <v/>
      </c>
      <c r="T144" s="8"/>
      <c r="U144" s="8"/>
    </row>
    <row r="145" spans="1:21" ht="12.75" x14ac:dyDescent="0.2">
      <c r="A145" s="1">
        <v>86</v>
      </c>
      <c r="B145" s="1" t="s">
        <v>53</v>
      </c>
      <c r="C145" s="26" t="s">
        <v>73</v>
      </c>
      <c r="D145" s="1" t="s">
        <v>54</v>
      </c>
      <c r="E145" s="1" t="s">
        <v>57</v>
      </c>
      <c r="F145" s="7">
        <v>1</v>
      </c>
      <c r="G145" s="1"/>
      <c r="H145" s="8"/>
      <c r="I145" s="1" t="s">
        <v>72</v>
      </c>
      <c r="J145" s="1" t="s">
        <v>75</v>
      </c>
      <c r="K145" s="7">
        <v>2</v>
      </c>
      <c r="L145" s="1"/>
      <c r="M145" s="8"/>
      <c r="N145" s="8" t="str">
        <f t="shared" si="6"/>
        <v/>
      </c>
      <c r="O145" s="8"/>
      <c r="P145" s="8" t="str">
        <f>IF(AND(B145&lt;&gt;"",IFERROR(VLOOKUP(D145&amp;"/"&amp;I145,Data!$N$3:$N$8,1,FALSE),"x")="x"),"x","")</f>
        <v/>
      </c>
      <c r="Q145" s="8" t="str">
        <f>IF(AND(B145&lt;&gt;"",IFERROR(VLOOKUP(E145&amp;"/"&amp;J145,Data!$F$3:$F$11,1,FALSE),"x")="x"),"x","")</f>
        <v/>
      </c>
      <c r="R145" s="8" t="e">
        <f>IF(AND(B145&lt;&gt;"",IFERROR(VLOOKUP(D145&amp;"/"&amp;I145,Data!$N$3:$O$8,2,FALSE),0)+IFERROR(VLOOKUP(E145&amp;"/"&amp;J145,Data!$F$3:$G$11,2,FALSE),0)&gt;1),"x","")</f>
        <v>#VALUE!</v>
      </c>
      <c r="S145" s="8" t="str">
        <f t="shared" si="7"/>
        <v/>
      </c>
      <c r="T145" s="8"/>
      <c r="U145" s="8"/>
    </row>
    <row r="146" spans="1:21" ht="12.75" x14ac:dyDescent="0.2">
      <c r="A146" s="1">
        <v>87</v>
      </c>
      <c r="B146" s="1" t="s">
        <v>53</v>
      </c>
      <c r="C146" s="26" t="s">
        <v>66</v>
      </c>
      <c r="D146" s="1" t="s">
        <v>54</v>
      </c>
      <c r="E146" s="1" t="s">
        <v>58</v>
      </c>
      <c r="F146" s="7">
        <v>1</v>
      </c>
      <c r="G146" s="1"/>
      <c r="H146" s="8"/>
      <c r="I146" s="1" t="s">
        <v>72</v>
      </c>
      <c r="J146" s="1" t="s">
        <v>75</v>
      </c>
      <c r="K146" s="7">
        <v>2</v>
      </c>
      <c r="L146" s="1"/>
      <c r="M146" s="8"/>
      <c r="N146" s="8" t="str">
        <f t="shared" si="6"/>
        <v/>
      </c>
      <c r="O146" s="8"/>
      <c r="P146" s="8" t="str">
        <f>IF(AND(B146&lt;&gt;"",IFERROR(VLOOKUP(D146&amp;"/"&amp;I146,Data!$N$3:$N$8,1,FALSE),"x")="x"),"x","")</f>
        <v/>
      </c>
      <c r="Q146" s="8" t="str">
        <f>IF(AND(B146&lt;&gt;"",IFERROR(VLOOKUP(E146&amp;"/"&amp;J146,Data!$F$3:$F$11,1,FALSE),"x")="x"),"x","")</f>
        <v/>
      </c>
      <c r="R146" s="8" t="e">
        <f>IF(AND(B146&lt;&gt;"",IFERROR(VLOOKUP(D146&amp;"/"&amp;I146,Data!$N$3:$O$8,2,FALSE),0)+IFERROR(VLOOKUP(E146&amp;"/"&amp;J146,Data!$F$3:$G$11,2,FALSE),0)&gt;1),"x","")</f>
        <v>#VALUE!</v>
      </c>
      <c r="S146" s="8" t="str">
        <f t="shared" si="7"/>
        <v/>
      </c>
      <c r="T146" s="8"/>
      <c r="U146" s="8"/>
    </row>
    <row r="147" spans="1:21" ht="12.75" x14ac:dyDescent="0.2">
      <c r="A147" s="1">
        <v>88</v>
      </c>
      <c r="B147" s="1" t="s">
        <v>53</v>
      </c>
      <c r="C147" s="26" t="s">
        <v>73</v>
      </c>
      <c r="D147" s="1" t="s">
        <v>54</v>
      </c>
      <c r="E147" s="1" t="s">
        <v>57</v>
      </c>
      <c r="F147" s="7">
        <v>1</v>
      </c>
      <c r="G147" s="1"/>
      <c r="H147" s="8"/>
      <c r="I147" s="1" t="s">
        <v>72</v>
      </c>
      <c r="J147" s="1" t="s">
        <v>58</v>
      </c>
      <c r="K147" s="7">
        <v>3</v>
      </c>
      <c r="L147" s="1"/>
      <c r="M147" s="8"/>
      <c r="N147" s="8" t="str">
        <f t="shared" si="6"/>
        <v/>
      </c>
      <c r="O147" s="8"/>
      <c r="P147" s="8" t="str">
        <f>IF(AND(B147&lt;&gt;"",IFERROR(VLOOKUP(D147&amp;"/"&amp;I147,Data!$N$3:$N$8,1,FALSE),"x")="x"),"x","")</f>
        <v/>
      </c>
      <c r="Q147" s="8" t="str">
        <f>IF(AND(B147&lt;&gt;"",IFERROR(VLOOKUP(E147&amp;"/"&amp;J147,Data!$F$3:$F$11,1,FALSE),"x")="x"),"x","")</f>
        <v/>
      </c>
      <c r="R147" s="8" t="e">
        <f>IF(AND(B147&lt;&gt;"",IFERROR(VLOOKUP(D147&amp;"/"&amp;I147,Data!$N$3:$O$8,2,FALSE),0)+IFERROR(VLOOKUP(E147&amp;"/"&amp;J147,Data!$F$3:$G$11,2,FALSE),0)&gt;1),"x","")</f>
        <v>#VALUE!</v>
      </c>
      <c r="S147" s="8" t="str">
        <f t="shared" si="7"/>
        <v/>
      </c>
      <c r="T147" s="8"/>
      <c r="U147" s="8"/>
    </row>
    <row r="148" spans="1:21" ht="12.75" x14ac:dyDescent="0.2">
      <c r="A148" s="1">
        <v>89</v>
      </c>
      <c r="B148" s="1" t="s">
        <v>53</v>
      </c>
      <c r="C148" s="26" t="s">
        <v>66</v>
      </c>
      <c r="D148" s="1" t="s">
        <v>54</v>
      </c>
      <c r="E148" s="1" t="s">
        <v>57</v>
      </c>
      <c r="F148" s="7">
        <v>1</v>
      </c>
      <c r="G148" s="1"/>
      <c r="H148" s="8"/>
      <c r="I148" s="1" t="s">
        <v>72</v>
      </c>
      <c r="J148" s="1" t="s">
        <v>75</v>
      </c>
      <c r="K148" s="7">
        <v>3</v>
      </c>
      <c r="L148" s="1"/>
      <c r="M148" s="8"/>
      <c r="N148" s="8" t="str">
        <f t="shared" si="6"/>
        <v/>
      </c>
      <c r="O148" s="8"/>
      <c r="P148" s="8" t="str">
        <f>IF(AND(B148&lt;&gt;"",IFERROR(VLOOKUP(D148&amp;"/"&amp;I148,Data!$N$3:$N$8,1,FALSE),"x")="x"),"x","")</f>
        <v/>
      </c>
      <c r="Q148" s="8" t="str">
        <f>IF(AND(B148&lt;&gt;"",IFERROR(VLOOKUP(E148&amp;"/"&amp;J148,Data!$F$3:$F$11,1,FALSE),"x")="x"),"x","")</f>
        <v/>
      </c>
      <c r="R148" s="8" t="e">
        <f>IF(AND(B148&lt;&gt;"",IFERROR(VLOOKUP(D148&amp;"/"&amp;I148,Data!$N$3:$O$8,2,FALSE),0)+IFERROR(VLOOKUP(E148&amp;"/"&amp;J148,Data!$F$3:$G$11,2,FALSE),0)&gt;1),"x","")</f>
        <v>#VALUE!</v>
      </c>
      <c r="S148" s="8" t="str">
        <f t="shared" si="7"/>
        <v/>
      </c>
      <c r="T148" s="8"/>
      <c r="U148" s="8"/>
    </row>
    <row r="149" spans="1:21" ht="12.75" x14ac:dyDescent="0.2">
      <c r="A149" s="1">
        <v>90</v>
      </c>
      <c r="B149" s="1" t="s">
        <v>53</v>
      </c>
      <c r="C149" s="26" t="s">
        <v>73</v>
      </c>
      <c r="D149" s="1" t="s">
        <v>54</v>
      </c>
      <c r="E149" s="1" t="s">
        <v>58</v>
      </c>
      <c r="F149" s="7">
        <v>1</v>
      </c>
      <c r="G149" s="1"/>
      <c r="H149" s="8"/>
      <c r="I149" s="1" t="s">
        <v>72</v>
      </c>
      <c r="J149" s="1" t="s">
        <v>75</v>
      </c>
      <c r="K149" s="7">
        <v>3</v>
      </c>
      <c r="L149" s="1"/>
      <c r="M149" s="8"/>
      <c r="N149" s="8" t="str">
        <f t="shared" si="6"/>
        <v/>
      </c>
      <c r="O149" s="8"/>
      <c r="P149" s="8" t="str">
        <f>IF(AND(B149&lt;&gt;"",IFERROR(VLOOKUP(D149&amp;"/"&amp;I149,Data!$N$3:$N$8,1,FALSE),"x")="x"),"x","")</f>
        <v/>
      </c>
      <c r="Q149" s="8" t="str">
        <f>IF(AND(B149&lt;&gt;"",IFERROR(VLOOKUP(E149&amp;"/"&amp;J149,Data!$F$3:$F$11,1,FALSE),"x")="x"),"x","")</f>
        <v/>
      </c>
      <c r="R149" s="8" t="e">
        <f>IF(AND(B149&lt;&gt;"",IFERROR(VLOOKUP(D149&amp;"/"&amp;I149,Data!$N$3:$O$8,2,FALSE),0)+IFERROR(VLOOKUP(E149&amp;"/"&amp;J149,Data!$F$3:$G$11,2,FALSE),0)&gt;1),"x","")</f>
        <v>#VALUE!</v>
      </c>
      <c r="S149" s="8" t="str">
        <f t="shared" si="7"/>
        <v/>
      </c>
      <c r="T149" s="8"/>
      <c r="U149" s="8"/>
    </row>
    <row r="150" spans="1:21" ht="12.75" x14ac:dyDescent="0.2">
      <c r="A150" s="1">
        <v>91</v>
      </c>
      <c r="B150" s="1" t="s">
        <v>53</v>
      </c>
      <c r="C150" s="26" t="s">
        <v>66</v>
      </c>
      <c r="D150" s="1" t="s">
        <v>54</v>
      </c>
      <c r="E150" s="1" t="s">
        <v>57</v>
      </c>
      <c r="F150" s="7">
        <v>2</v>
      </c>
      <c r="G150" s="1"/>
      <c r="H150" s="8"/>
      <c r="I150" s="1" t="s">
        <v>72</v>
      </c>
      <c r="J150" s="1" t="s">
        <v>58</v>
      </c>
      <c r="K150" s="7">
        <v>1</v>
      </c>
      <c r="L150" s="1"/>
      <c r="M150" s="8"/>
      <c r="N150" s="8" t="str">
        <f t="shared" si="6"/>
        <v/>
      </c>
      <c r="O150" s="8"/>
      <c r="P150" s="8" t="str">
        <f>IF(AND(B150&lt;&gt;"",IFERROR(VLOOKUP(D150&amp;"/"&amp;I150,Data!$N$3:$N$8,1,FALSE),"x")="x"),"x","")</f>
        <v/>
      </c>
      <c r="Q150" s="8" t="str">
        <f>IF(AND(B150&lt;&gt;"",IFERROR(VLOOKUP(E150&amp;"/"&amp;J150,Data!$F$3:$F$11,1,FALSE),"x")="x"),"x","")</f>
        <v/>
      </c>
      <c r="R150" s="8" t="e">
        <f>IF(AND(B150&lt;&gt;"",IFERROR(VLOOKUP(D150&amp;"/"&amp;I150,Data!$N$3:$O$8,2,FALSE),0)+IFERROR(VLOOKUP(E150&amp;"/"&amp;J150,Data!$F$3:$G$11,2,FALSE),0)&gt;1),"x","")</f>
        <v>#VALUE!</v>
      </c>
      <c r="S150" s="8" t="str">
        <f t="shared" si="7"/>
        <v/>
      </c>
      <c r="T150" s="8"/>
      <c r="U150" s="8"/>
    </row>
    <row r="151" spans="1:21" ht="12.75" x14ac:dyDescent="0.2">
      <c r="A151" s="1">
        <v>92</v>
      </c>
      <c r="B151" s="1" t="s">
        <v>53</v>
      </c>
      <c r="C151" s="26" t="s">
        <v>73</v>
      </c>
      <c r="D151" s="1" t="s">
        <v>54</v>
      </c>
      <c r="E151" s="1" t="s">
        <v>57</v>
      </c>
      <c r="F151" s="7">
        <v>2</v>
      </c>
      <c r="G151" s="1"/>
      <c r="H151" s="8"/>
      <c r="I151" s="1" t="s">
        <v>72</v>
      </c>
      <c r="J151" s="1" t="s">
        <v>75</v>
      </c>
      <c r="K151" s="7">
        <v>1</v>
      </c>
      <c r="L151" s="1"/>
      <c r="M151" s="8"/>
      <c r="N151" s="8" t="str">
        <f t="shared" si="6"/>
        <v/>
      </c>
      <c r="O151" s="8"/>
      <c r="P151" s="8" t="str">
        <f>IF(AND(B151&lt;&gt;"",IFERROR(VLOOKUP(D151&amp;"/"&amp;I151,Data!$N$3:$N$8,1,FALSE),"x")="x"),"x","")</f>
        <v/>
      </c>
      <c r="Q151" s="8" t="str">
        <f>IF(AND(B151&lt;&gt;"",IFERROR(VLOOKUP(E151&amp;"/"&amp;J151,Data!$F$3:$F$11,1,FALSE),"x")="x"),"x","")</f>
        <v/>
      </c>
      <c r="R151" s="8" t="e">
        <f>IF(AND(B151&lt;&gt;"",IFERROR(VLOOKUP(D151&amp;"/"&amp;I151,Data!$N$3:$O$8,2,FALSE),0)+IFERROR(VLOOKUP(E151&amp;"/"&amp;J151,Data!$F$3:$G$11,2,FALSE),0)&gt;1),"x","")</f>
        <v>#VALUE!</v>
      </c>
      <c r="S151" s="8" t="str">
        <f t="shared" si="7"/>
        <v/>
      </c>
      <c r="T151" s="8"/>
      <c r="U151" s="8"/>
    </row>
    <row r="152" spans="1:21" ht="12.75" x14ac:dyDescent="0.2">
      <c r="A152" s="1">
        <v>93</v>
      </c>
      <c r="B152" s="1" t="s">
        <v>53</v>
      </c>
      <c r="C152" s="26" t="s">
        <v>66</v>
      </c>
      <c r="D152" s="1" t="s">
        <v>54</v>
      </c>
      <c r="E152" s="1" t="s">
        <v>58</v>
      </c>
      <c r="F152" s="7">
        <v>2</v>
      </c>
      <c r="G152" s="1"/>
      <c r="H152" s="8"/>
      <c r="I152" s="1" t="s">
        <v>72</v>
      </c>
      <c r="J152" s="1" t="s">
        <v>75</v>
      </c>
      <c r="K152" s="7">
        <v>1</v>
      </c>
      <c r="L152" s="1"/>
      <c r="M152" s="8"/>
      <c r="N152" s="8" t="str">
        <f t="shared" si="6"/>
        <v/>
      </c>
      <c r="O152" s="8"/>
      <c r="P152" s="8" t="str">
        <f>IF(AND(B152&lt;&gt;"",IFERROR(VLOOKUP(D152&amp;"/"&amp;I152,Data!$N$3:$N$8,1,FALSE),"x")="x"),"x","")</f>
        <v/>
      </c>
      <c r="Q152" s="8" t="str">
        <f>IF(AND(B152&lt;&gt;"",IFERROR(VLOOKUP(E152&amp;"/"&amp;J152,Data!$F$3:$F$11,1,FALSE),"x")="x"),"x","")</f>
        <v/>
      </c>
      <c r="R152" s="8" t="e">
        <f>IF(AND(B152&lt;&gt;"",IFERROR(VLOOKUP(D152&amp;"/"&amp;I152,Data!$N$3:$O$8,2,FALSE),0)+IFERROR(VLOOKUP(E152&amp;"/"&amp;J152,Data!$F$3:$G$11,2,FALSE),0)&gt;1),"x","")</f>
        <v>#VALUE!</v>
      </c>
      <c r="S152" s="8" t="str">
        <f t="shared" si="7"/>
        <v/>
      </c>
      <c r="T152" s="8"/>
      <c r="U152" s="8"/>
    </row>
    <row r="153" spans="1:21" ht="12.75" hidden="1" x14ac:dyDescent="0.2">
      <c r="A153" s="1">
        <v>94</v>
      </c>
      <c r="B153" s="1" t="s">
        <v>53</v>
      </c>
      <c r="C153" s="1"/>
      <c r="D153" s="1" t="s">
        <v>54</v>
      </c>
      <c r="E153" s="1" t="s">
        <v>57</v>
      </c>
      <c r="F153" s="7">
        <v>2</v>
      </c>
      <c r="G153" s="1"/>
      <c r="H153" s="8"/>
      <c r="I153" s="1" t="s">
        <v>72</v>
      </c>
      <c r="J153" s="1" t="s">
        <v>58</v>
      </c>
      <c r="K153" s="7">
        <v>2</v>
      </c>
      <c r="L153" s="1"/>
      <c r="M153" s="8"/>
      <c r="N153" s="8" t="str">
        <f t="shared" si="6"/>
        <v>x</v>
      </c>
      <c r="O153" s="8"/>
      <c r="P153" s="8" t="str">
        <f>IF(AND(B153&lt;&gt;"",IFERROR(VLOOKUP(D153&amp;"/"&amp;I153,Data!$N$3:$N$8,1,FALSE),"x")="x"),"x","")</f>
        <v/>
      </c>
      <c r="Q153" s="8" t="str">
        <f>IF(AND(B153&lt;&gt;"",IFERROR(VLOOKUP(E153&amp;"/"&amp;J153,Data!$F$3:$F$11,1,FALSE),"x")="x"),"x","")</f>
        <v/>
      </c>
      <c r="R153" s="8" t="e">
        <f>IF(AND(B153&lt;&gt;"",IFERROR(VLOOKUP(D153&amp;"/"&amp;I153,Data!$N$3:$O$8,2,FALSE),0)+IFERROR(VLOOKUP(E153&amp;"/"&amp;J153,Data!$F$3:$G$11,2,FALSE),0)&gt;1),"x","")</f>
        <v>#VALUE!</v>
      </c>
      <c r="S153" s="8" t="str">
        <f t="shared" si="7"/>
        <v>x</v>
      </c>
      <c r="T153" s="8"/>
      <c r="U153" s="8"/>
    </row>
    <row r="154" spans="1:21" ht="12.75" hidden="1" x14ac:dyDescent="0.2">
      <c r="A154" s="1">
        <v>95</v>
      </c>
      <c r="B154" s="1" t="s">
        <v>53</v>
      </c>
      <c r="C154" s="1"/>
      <c r="D154" s="1" t="s">
        <v>54</v>
      </c>
      <c r="E154" s="1" t="s">
        <v>57</v>
      </c>
      <c r="F154" s="7">
        <v>2</v>
      </c>
      <c r="G154" s="1"/>
      <c r="H154" s="8"/>
      <c r="I154" s="1" t="s">
        <v>72</v>
      </c>
      <c r="J154" s="1" t="s">
        <v>75</v>
      </c>
      <c r="K154" s="7">
        <v>2</v>
      </c>
      <c r="L154" s="1"/>
      <c r="M154" s="8"/>
      <c r="N154" s="8" t="str">
        <f t="shared" si="6"/>
        <v>x</v>
      </c>
      <c r="O154" s="8"/>
      <c r="P154" s="8" t="str">
        <f>IF(AND(B154&lt;&gt;"",IFERROR(VLOOKUP(D154&amp;"/"&amp;I154,Data!$N$3:$N$8,1,FALSE),"x")="x"),"x","")</f>
        <v/>
      </c>
      <c r="Q154" s="8" t="str">
        <f>IF(AND(B154&lt;&gt;"",IFERROR(VLOOKUP(E154&amp;"/"&amp;J154,Data!$F$3:$F$11,1,FALSE),"x")="x"),"x","")</f>
        <v/>
      </c>
      <c r="R154" s="8" t="e">
        <f>IF(AND(B154&lt;&gt;"",IFERROR(VLOOKUP(D154&amp;"/"&amp;I154,Data!$N$3:$O$8,2,FALSE),0)+IFERROR(VLOOKUP(E154&amp;"/"&amp;J154,Data!$F$3:$G$11,2,FALSE),0)&gt;1),"x","")</f>
        <v>#VALUE!</v>
      </c>
      <c r="S154" s="8" t="str">
        <f t="shared" si="7"/>
        <v>x</v>
      </c>
      <c r="T154" s="8"/>
      <c r="U154" s="8"/>
    </row>
    <row r="155" spans="1:21" ht="12.75" hidden="1" x14ac:dyDescent="0.2">
      <c r="A155" s="1">
        <v>96</v>
      </c>
      <c r="B155" s="1" t="s">
        <v>53</v>
      </c>
      <c r="C155" s="1"/>
      <c r="D155" s="1" t="s">
        <v>54</v>
      </c>
      <c r="E155" s="1" t="s">
        <v>58</v>
      </c>
      <c r="F155" s="7">
        <v>2</v>
      </c>
      <c r="G155" s="1"/>
      <c r="H155" s="8"/>
      <c r="I155" s="1" t="s">
        <v>72</v>
      </c>
      <c r="J155" s="1" t="s">
        <v>75</v>
      </c>
      <c r="K155" s="7">
        <v>2</v>
      </c>
      <c r="L155" s="1"/>
      <c r="M155" s="8"/>
      <c r="N155" s="8" t="str">
        <f t="shared" si="6"/>
        <v>x</v>
      </c>
      <c r="O155" s="8"/>
      <c r="P155" s="8" t="str">
        <f>IF(AND(B155&lt;&gt;"",IFERROR(VLOOKUP(D155&amp;"/"&amp;I155,Data!$N$3:$N$8,1,FALSE),"x")="x"),"x","")</f>
        <v/>
      </c>
      <c r="Q155" s="8" t="str">
        <f>IF(AND(B155&lt;&gt;"",IFERROR(VLOOKUP(E155&amp;"/"&amp;J155,Data!$F$3:$F$11,1,FALSE),"x")="x"),"x","")</f>
        <v/>
      </c>
      <c r="R155" s="8" t="e">
        <f>IF(AND(B155&lt;&gt;"",IFERROR(VLOOKUP(D155&amp;"/"&amp;I155,Data!$N$3:$O$8,2,FALSE),0)+IFERROR(VLOOKUP(E155&amp;"/"&amp;J155,Data!$F$3:$G$11,2,FALSE),0)&gt;1),"x","")</f>
        <v>#VALUE!</v>
      </c>
      <c r="S155" s="8" t="str">
        <f t="shared" si="7"/>
        <v>x</v>
      </c>
      <c r="T155" s="8"/>
      <c r="U155" s="8"/>
    </row>
    <row r="156" spans="1:21" ht="12.75" x14ac:dyDescent="0.2">
      <c r="A156" s="1">
        <v>97</v>
      </c>
      <c r="B156" s="1" t="s">
        <v>53</v>
      </c>
      <c r="C156" s="26" t="s">
        <v>73</v>
      </c>
      <c r="D156" s="1" t="s">
        <v>54</v>
      </c>
      <c r="E156" s="1" t="s">
        <v>57</v>
      </c>
      <c r="F156" s="7">
        <v>2</v>
      </c>
      <c r="G156" s="1"/>
      <c r="H156" s="8"/>
      <c r="I156" s="1" t="s">
        <v>72</v>
      </c>
      <c r="J156" s="1" t="s">
        <v>58</v>
      </c>
      <c r="K156" s="7">
        <v>3</v>
      </c>
      <c r="L156" s="1"/>
      <c r="M156" s="8"/>
      <c r="N156" s="8" t="str">
        <f t="shared" si="6"/>
        <v/>
      </c>
      <c r="O156" s="8"/>
      <c r="P156" s="8" t="str">
        <f>IF(AND(B156&lt;&gt;"",IFERROR(VLOOKUP(D156&amp;"/"&amp;I156,Data!$N$3:$N$8,1,FALSE),"x")="x"),"x","")</f>
        <v/>
      </c>
      <c r="Q156" s="8" t="str">
        <f>IF(AND(B156&lt;&gt;"",IFERROR(VLOOKUP(E156&amp;"/"&amp;J156,Data!$F$3:$F$11,1,FALSE),"x")="x"),"x","")</f>
        <v/>
      </c>
      <c r="R156" s="8" t="e">
        <f>IF(AND(B156&lt;&gt;"",IFERROR(VLOOKUP(D156&amp;"/"&amp;I156,Data!$N$3:$O$8,2,FALSE),0)+IFERROR(VLOOKUP(E156&amp;"/"&amp;J156,Data!$F$3:$G$11,2,FALSE),0)&gt;1),"x","")</f>
        <v>#VALUE!</v>
      </c>
      <c r="S156" s="8" t="str">
        <f t="shared" si="7"/>
        <v/>
      </c>
      <c r="T156" s="8"/>
      <c r="U156" s="8"/>
    </row>
    <row r="157" spans="1:21" ht="12.75" x14ac:dyDescent="0.2">
      <c r="A157" s="1">
        <v>98</v>
      </c>
      <c r="B157" s="1" t="s">
        <v>53</v>
      </c>
      <c r="C157" s="26" t="s">
        <v>66</v>
      </c>
      <c r="D157" s="1" t="s">
        <v>54</v>
      </c>
      <c r="E157" s="1" t="s">
        <v>57</v>
      </c>
      <c r="F157" s="7">
        <v>2</v>
      </c>
      <c r="G157" s="1"/>
      <c r="H157" s="8"/>
      <c r="I157" s="1" t="s">
        <v>72</v>
      </c>
      <c r="J157" s="1" t="s">
        <v>75</v>
      </c>
      <c r="K157" s="7">
        <v>3</v>
      </c>
      <c r="L157" s="1"/>
      <c r="M157" s="8"/>
      <c r="N157" s="8" t="str">
        <f t="shared" si="6"/>
        <v/>
      </c>
      <c r="O157" s="8"/>
      <c r="P157" s="8" t="str">
        <f>IF(AND(B157&lt;&gt;"",IFERROR(VLOOKUP(D157&amp;"/"&amp;I157,Data!$N$3:$N$8,1,FALSE),"x")="x"),"x","")</f>
        <v/>
      </c>
      <c r="Q157" s="8" t="str">
        <f>IF(AND(B157&lt;&gt;"",IFERROR(VLOOKUP(E157&amp;"/"&amp;J157,Data!$F$3:$F$11,1,FALSE),"x")="x"),"x","")</f>
        <v/>
      </c>
      <c r="R157" s="8" t="e">
        <f>IF(AND(B157&lt;&gt;"",IFERROR(VLOOKUP(D157&amp;"/"&amp;I157,Data!$N$3:$O$8,2,FALSE),0)+IFERROR(VLOOKUP(E157&amp;"/"&amp;J157,Data!$F$3:$G$11,2,FALSE),0)&gt;1),"x","")</f>
        <v>#VALUE!</v>
      </c>
      <c r="S157" s="8" t="str">
        <f t="shared" si="7"/>
        <v/>
      </c>
      <c r="T157" s="8"/>
      <c r="U157" s="8"/>
    </row>
    <row r="158" spans="1:21" ht="12.75" x14ac:dyDescent="0.2">
      <c r="A158" s="1">
        <v>99</v>
      </c>
      <c r="B158" s="1" t="s">
        <v>53</v>
      </c>
      <c r="C158" s="26" t="s">
        <v>73</v>
      </c>
      <c r="D158" s="1" t="s">
        <v>54</v>
      </c>
      <c r="E158" s="1" t="s">
        <v>58</v>
      </c>
      <c r="F158" s="7">
        <v>2</v>
      </c>
      <c r="G158" s="1"/>
      <c r="H158" s="8"/>
      <c r="I158" s="1" t="s">
        <v>72</v>
      </c>
      <c r="J158" s="1" t="s">
        <v>75</v>
      </c>
      <c r="K158" s="7">
        <v>3</v>
      </c>
      <c r="L158" s="1"/>
      <c r="M158" s="8"/>
      <c r="N158" s="8" t="str">
        <f t="shared" si="6"/>
        <v/>
      </c>
      <c r="O158" s="8"/>
      <c r="P158" s="8" t="str">
        <f>IF(AND(B158&lt;&gt;"",IFERROR(VLOOKUP(D158&amp;"/"&amp;I158,Data!$N$3:$N$8,1,FALSE),"x")="x"),"x","")</f>
        <v/>
      </c>
      <c r="Q158" s="8" t="str">
        <f>IF(AND(B158&lt;&gt;"",IFERROR(VLOOKUP(E158&amp;"/"&amp;J158,Data!$F$3:$F$11,1,FALSE),"x")="x"),"x","")</f>
        <v/>
      </c>
      <c r="R158" s="8" t="e">
        <f>IF(AND(B158&lt;&gt;"",IFERROR(VLOOKUP(D158&amp;"/"&amp;I158,Data!$N$3:$O$8,2,FALSE),0)+IFERROR(VLOOKUP(E158&amp;"/"&amp;J158,Data!$F$3:$G$11,2,FALSE),0)&gt;1),"x","")</f>
        <v>#VALUE!</v>
      </c>
      <c r="S158" s="8" t="str">
        <f t="shared" si="7"/>
        <v/>
      </c>
      <c r="T158" s="8"/>
      <c r="U158" s="8"/>
    </row>
    <row r="159" spans="1:21" ht="12.75" x14ac:dyDescent="0.2">
      <c r="A159" s="1">
        <v>100</v>
      </c>
      <c r="B159" s="1" t="s">
        <v>53</v>
      </c>
      <c r="C159" s="26" t="s">
        <v>66</v>
      </c>
      <c r="D159" s="1" t="s">
        <v>54</v>
      </c>
      <c r="E159" s="1" t="s">
        <v>57</v>
      </c>
      <c r="F159" s="7">
        <v>3</v>
      </c>
      <c r="G159" s="1"/>
      <c r="H159" s="8"/>
      <c r="I159" s="1" t="s">
        <v>72</v>
      </c>
      <c r="J159" s="1" t="s">
        <v>58</v>
      </c>
      <c r="K159" s="7">
        <v>1</v>
      </c>
      <c r="L159" s="1"/>
      <c r="M159" s="8"/>
      <c r="N159" s="8" t="str">
        <f t="shared" si="6"/>
        <v/>
      </c>
      <c r="O159" s="8"/>
      <c r="P159" s="8" t="str">
        <f>IF(AND(B159&lt;&gt;"",IFERROR(VLOOKUP(D159&amp;"/"&amp;I159,Data!$N$3:$N$8,1,FALSE),"x")="x"),"x","")</f>
        <v/>
      </c>
      <c r="Q159" s="8" t="str">
        <f>IF(AND(B159&lt;&gt;"",IFERROR(VLOOKUP(E159&amp;"/"&amp;J159,Data!$F$3:$F$11,1,FALSE),"x")="x"),"x","")</f>
        <v/>
      </c>
      <c r="R159" s="8" t="e">
        <f>IF(AND(B159&lt;&gt;"",IFERROR(VLOOKUP(D159&amp;"/"&amp;I159,Data!$N$3:$O$8,2,FALSE),0)+IFERROR(VLOOKUP(E159&amp;"/"&amp;J159,Data!$F$3:$G$11,2,FALSE),0)&gt;1),"x","")</f>
        <v>#VALUE!</v>
      </c>
      <c r="S159" s="8" t="str">
        <f t="shared" si="7"/>
        <v/>
      </c>
      <c r="T159" s="8"/>
      <c r="U159" s="8"/>
    </row>
    <row r="160" spans="1:21" ht="12.75" x14ac:dyDescent="0.2">
      <c r="A160" s="1">
        <v>101</v>
      </c>
      <c r="B160" s="1" t="s">
        <v>53</v>
      </c>
      <c r="C160" s="26" t="s">
        <v>73</v>
      </c>
      <c r="D160" s="1" t="s">
        <v>54</v>
      </c>
      <c r="E160" s="1" t="s">
        <v>57</v>
      </c>
      <c r="F160" s="7">
        <v>3</v>
      </c>
      <c r="G160" s="1"/>
      <c r="H160" s="8"/>
      <c r="I160" s="1" t="s">
        <v>72</v>
      </c>
      <c r="J160" s="1" t="s">
        <v>75</v>
      </c>
      <c r="K160" s="7">
        <v>1</v>
      </c>
      <c r="L160" s="1"/>
      <c r="M160" s="8"/>
      <c r="N160" s="8" t="str">
        <f t="shared" si="6"/>
        <v/>
      </c>
      <c r="O160" s="8"/>
      <c r="P160" s="8" t="str">
        <f>IF(AND(B160&lt;&gt;"",IFERROR(VLOOKUP(D160&amp;"/"&amp;I160,Data!$N$3:$N$8,1,FALSE),"x")="x"),"x","")</f>
        <v/>
      </c>
      <c r="Q160" s="8" t="str">
        <f>IF(AND(B160&lt;&gt;"",IFERROR(VLOOKUP(E160&amp;"/"&amp;J160,Data!$F$3:$F$11,1,FALSE),"x")="x"),"x","")</f>
        <v/>
      </c>
      <c r="R160" s="8" t="e">
        <f>IF(AND(B160&lt;&gt;"",IFERROR(VLOOKUP(D160&amp;"/"&amp;I160,Data!$N$3:$O$8,2,FALSE),0)+IFERROR(VLOOKUP(E160&amp;"/"&amp;J160,Data!$F$3:$G$11,2,FALSE),0)&gt;1),"x","")</f>
        <v>#VALUE!</v>
      </c>
      <c r="S160" s="8" t="str">
        <f t="shared" si="7"/>
        <v/>
      </c>
      <c r="T160" s="8"/>
      <c r="U160" s="8"/>
    </row>
    <row r="161" spans="1:21" ht="12.75" x14ac:dyDescent="0.2">
      <c r="A161" s="1">
        <v>102</v>
      </c>
      <c r="B161" s="1" t="s">
        <v>53</v>
      </c>
      <c r="C161" s="26" t="s">
        <v>66</v>
      </c>
      <c r="D161" s="1" t="s">
        <v>54</v>
      </c>
      <c r="E161" s="1" t="s">
        <v>58</v>
      </c>
      <c r="F161" s="7">
        <v>3</v>
      </c>
      <c r="G161" s="1"/>
      <c r="H161" s="8"/>
      <c r="I161" s="1" t="s">
        <v>72</v>
      </c>
      <c r="J161" s="1" t="s">
        <v>75</v>
      </c>
      <c r="K161" s="7">
        <v>1</v>
      </c>
      <c r="L161" s="1"/>
      <c r="M161" s="8"/>
      <c r="N161" s="8" t="str">
        <f t="shared" si="6"/>
        <v/>
      </c>
      <c r="O161" s="8"/>
      <c r="P161" s="8" t="str">
        <f>IF(AND(B161&lt;&gt;"",IFERROR(VLOOKUP(D161&amp;"/"&amp;I161,Data!$N$3:$N$8,1,FALSE),"x")="x"),"x","")</f>
        <v/>
      </c>
      <c r="Q161" s="8" t="str">
        <f>IF(AND(B161&lt;&gt;"",IFERROR(VLOOKUP(E161&amp;"/"&amp;J161,Data!$F$3:$F$11,1,FALSE),"x")="x"),"x","")</f>
        <v/>
      </c>
      <c r="R161" s="8" t="e">
        <f>IF(AND(B161&lt;&gt;"",IFERROR(VLOOKUP(D161&amp;"/"&amp;I161,Data!$N$3:$O$8,2,FALSE),0)+IFERROR(VLOOKUP(E161&amp;"/"&amp;J161,Data!$F$3:$G$11,2,FALSE),0)&gt;1),"x","")</f>
        <v>#VALUE!</v>
      </c>
      <c r="S161" s="8" t="str">
        <f t="shared" si="7"/>
        <v/>
      </c>
      <c r="T161" s="8"/>
      <c r="U161" s="8"/>
    </row>
    <row r="162" spans="1:21" ht="12.75" x14ac:dyDescent="0.2">
      <c r="A162" s="1">
        <v>103</v>
      </c>
      <c r="B162" s="1" t="s">
        <v>53</v>
      </c>
      <c r="C162" s="26" t="s">
        <v>73</v>
      </c>
      <c r="D162" s="1" t="s">
        <v>54</v>
      </c>
      <c r="E162" s="1" t="s">
        <v>57</v>
      </c>
      <c r="F162" s="7">
        <v>3</v>
      </c>
      <c r="G162" s="1"/>
      <c r="H162" s="8"/>
      <c r="I162" s="1" t="s">
        <v>72</v>
      </c>
      <c r="J162" s="1" t="s">
        <v>58</v>
      </c>
      <c r="K162" s="7">
        <v>2</v>
      </c>
      <c r="L162" s="1"/>
      <c r="M162" s="8"/>
      <c r="N162" s="8" t="str">
        <f t="shared" si="6"/>
        <v/>
      </c>
      <c r="O162" s="8"/>
      <c r="P162" s="8" t="str">
        <f>IF(AND(B162&lt;&gt;"",IFERROR(VLOOKUP(D162&amp;"/"&amp;I162,Data!$N$3:$N$8,1,FALSE),"x")="x"),"x","")</f>
        <v/>
      </c>
      <c r="Q162" s="8" t="str">
        <f>IF(AND(B162&lt;&gt;"",IFERROR(VLOOKUP(E162&amp;"/"&amp;J162,Data!$F$3:$F$11,1,FALSE),"x")="x"),"x","")</f>
        <v/>
      </c>
      <c r="R162" s="8" t="e">
        <f>IF(AND(B162&lt;&gt;"",IFERROR(VLOOKUP(D162&amp;"/"&amp;I162,Data!$N$3:$O$8,2,FALSE),0)+IFERROR(VLOOKUP(E162&amp;"/"&amp;J162,Data!$F$3:$G$11,2,FALSE),0)&gt;1),"x","")</f>
        <v>#VALUE!</v>
      </c>
      <c r="S162" s="8" t="str">
        <f t="shared" si="7"/>
        <v/>
      </c>
      <c r="T162" s="8"/>
      <c r="U162" s="8"/>
    </row>
    <row r="163" spans="1:21" ht="12.75" x14ac:dyDescent="0.2">
      <c r="A163" s="1">
        <v>104</v>
      </c>
      <c r="B163" s="1" t="s">
        <v>53</v>
      </c>
      <c r="C163" s="26" t="s">
        <v>66</v>
      </c>
      <c r="D163" s="1" t="s">
        <v>54</v>
      </c>
      <c r="E163" s="1" t="s">
        <v>57</v>
      </c>
      <c r="F163" s="7">
        <v>3</v>
      </c>
      <c r="G163" s="1"/>
      <c r="H163" s="8"/>
      <c r="I163" s="1" t="s">
        <v>72</v>
      </c>
      <c r="J163" s="1" t="s">
        <v>75</v>
      </c>
      <c r="K163" s="7">
        <v>2</v>
      </c>
      <c r="L163" s="1"/>
      <c r="M163" s="8"/>
      <c r="N163" s="8" t="str">
        <f t="shared" si="6"/>
        <v/>
      </c>
      <c r="O163" s="8"/>
      <c r="P163" s="8" t="str">
        <f>IF(AND(B163&lt;&gt;"",IFERROR(VLOOKUP(D163&amp;"/"&amp;I163,Data!$N$3:$N$8,1,FALSE),"x")="x"),"x","")</f>
        <v/>
      </c>
      <c r="Q163" s="8" t="str">
        <f>IF(AND(B163&lt;&gt;"",IFERROR(VLOOKUP(E163&amp;"/"&amp;J163,Data!$F$3:$F$11,1,FALSE),"x")="x"),"x","")</f>
        <v/>
      </c>
      <c r="R163" s="8" t="e">
        <f>IF(AND(B163&lt;&gt;"",IFERROR(VLOOKUP(D163&amp;"/"&amp;I163,Data!$N$3:$O$8,2,FALSE),0)+IFERROR(VLOOKUP(E163&amp;"/"&amp;J163,Data!$F$3:$G$11,2,FALSE),0)&gt;1),"x","")</f>
        <v>#VALUE!</v>
      </c>
      <c r="S163" s="8" t="str">
        <f t="shared" si="7"/>
        <v/>
      </c>
      <c r="T163" s="8"/>
      <c r="U163" s="8"/>
    </row>
    <row r="164" spans="1:21" ht="12.75" x14ac:dyDescent="0.2">
      <c r="A164" s="1">
        <v>105</v>
      </c>
      <c r="B164" s="1" t="s">
        <v>53</v>
      </c>
      <c r="C164" s="26" t="s">
        <v>73</v>
      </c>
      <c r="D164" s="1" t="s">
        <v>54</v>
      </c>
      <c r="E164" s="1" t="s">
        <v>58</v>
      </c>
      <c r="F164" s="7">
        <v>3</v>
      </c>
      <c r="G164" s="1"/>
      <c r="H164" s="8"/>
      <c r="I164" s="1" t="s">
        <v>72</v>
      </c>
      <c r="J164" s="1" t="s">
        <v>75</v>
      </c>
      <c r="K164" s="7">
        <v>2</v>
      </c>
      <c r="L164" s="1"/>
      <c r="M164" s="8"/>
      <c r="N164" s="8" t="str">
        <f t="shared" si="6"/>
        <v/>
      </c>
      <c r="O164" s="8"/>
      <c r="P164" s="8" t="str">
        <f>IF(AND(B164&lt;&gt;"",IFERROR(VLOOKUP(D164&amp;"/"&amp;I164,Data!$N$3:$N$8,1,FALSE),"x")="x"),"x","")</f>
        <v/>
      </c>
      <c r="Q164" s="8" t="str">
        <f>IF(AND(B164&lt;&gt;"",IFERROR(VLOOKUP(E164&amp;"/"&amp;J164,Data!$F$3:$F$11,1,FALSE),"x")="x"),"x","")</f>
        <v/>
      </c>
      <c r="R164" s="8" t="e">
        <f>IF(AND(B164&lt;&gt;"",IFERROR(VLOOKUP(D164&amp;"/"&amp;I164,Data!$N$3:$O$8,2,FALSE),0)+IFERROR(VLOOKUP(E164&amp;"/"&amp;J164,Data!$F$3:$G$11,2,FALSE),0)&gt;1),"x","")</f>
        <v>#VALUE!</v>
      </c>
      <c r="S164" s="8" t="str">
        <f t="shared" si="7"/>
        <v/>
      </c>
      <c r="T164" s="8"/>
      <c r="U164" s="8"/>
    </row>
    <row r="165" spans="1:21" ht="12.75" hidden="1" x14ac:dyDescent="0.2">
      <c r="A165" s="1">
        <v>106</v>
      </c>
      <c r="B165" s="1" t="s">
        <v>53</v>
      </c>
      <c r="C165" s="1"/>
      <c r="D165" s="1" t="s">
        <v>54</v>
      </c>
      <c r="E165" s="1" t="s">
        <v>57</v>
      </c>
      <c r="F165" s="7">
        <v>3</v>
      </c>
      <c r="G165" s="1"/>
      <c r="H165" s="8"/>
      <c r="I165" s="1" t="s">
        <v>72</v>
      </c>
      <c r="J165" s="1" t="s">
        <v>58</v>
      </c>
      <c r="K165" s="7">
        <v>3</v>
      </c>
      <c r="L165" s="1"/>
      <c r="M165" s="8"/>
      <c r="N165" s="8" t="str">
        <f t="shared" si="6"/>
        <v>x</v>
      </c>
      <c r="O165" s="8"/>
      <c r="P165" s="8" t="str">
        <f>IF(AND(B165&lt;&gt;"",IFERROR(VLOOKUP(D165&amp;"/"&amp;I165,Data!$N$3:$N$8,1,FALSE),"x")="x"),"x","")</f>
        <v/>
      </c>
      <c r="Q165" s="8" t="str">
        <f>IF(AND(B165&lt;&gt;"",IFERROR(VLOOKUP(E165&amp;"/"&amp;J165,Data!$F$3:$F$11,1,FALSE),"x")="x"),"x","")</f>
        <v/>
      </c>
      <c r="R165" s="8" t="e">
        <f>IF(AND(B165&lt;&gt;"",IFERROR(VLOOKUP(D165&amp;"/"&amp;I165,Data!$N$3:$O$8,2,FALSE),0)+IFERROR(VLOOKUP(E165&amp;"/"&amp;J165,Data!$F$3:$G$11,2,FALSE),0)&gt;1),"x","")</f>
        <v>#VALUE!</v>
      </c>
      <c r="S165" s="8" t="str">
        <f t="shared" si="7"/>
        <v>x</v>
      </c>
      <c r="T165" s="8"/>
      <c r="U165" s="8"/>
    </row>
    <row r="166" spans="1:21" ht="12.75" hidden="1" x14ac:dyDescent="0.2">
      <c r="A166" s="1">
        <v>107</v>
      </c>
      <c r="B166" s="1" t="s">
        <v>53</v>
      </c>
      <c r="C166" s="1"/>
      <c r="D166" s="1" t="s">
        <v>54</v>
      </c>
      <c r="E166" s="1" t="s">
        <v>57</v>
      </c>
      <c r="F166" s="7">
        <v>3</v>
      </c>
      <c r="G166" s="1"/>
      <c r="H166" s="8"/>
      <c r="I166" s="1" t="s">
        <v>72</v>
      </c>
      <c r="J166" s="1" t="s">
        <v>75</v>
      </c>
      <c r="K166" s="7">
        <v>3</v>
      </c>
      <c r="L166" s="1"/>
      <c r="M166" s="8"/>
      <c r="N166" s="8" t="str">
        <f t="shared" si="6"/>
        <v>x</v>
      </c>
      <c r="O166" s="8"/>
      <c r="P166" s="8" t="str">
        <f>IF(AND(B166&lt;&gt;"",IFERROR(VLOOKUP(D166&amp;"/"&amp;I166,Data!$N$3:$N$8,1,FALSE),"x")="x"),"x","")</f>
        <v/>
      </c>
      <c r="Q166" s="8" t="str">
        <f>IF(AND(B166&lt;&gt;"",IFERROR(VLOOKUP(E166&amp;"/"&amp;J166,Data!$F$3:$F$11,1,FALSE),"x")="x"),"x","")</f>
        <v/>
      </c>
      <c r="R166" s="8" t="e">
        <f>IF(AND(B166&lt;&gt;"",IFERROR(VLOOKUP(D166&amp;"/"&amp;I166,Data!$N$3:$O$8,2,FALSE),0)+IFERROR(VLOOKUP(E166&amp;"/"&amp;J166,Data!$F$3:$G$11,2,FALSE),0)&gt;1),"x","")</f>
        <v>#VALUE!</v>
      </c>
      <c r="S166" s="8" t="str">
        <f t="shared" si="7"/>
        <v>x</v>
      </c>
      <c r="T166" s="8"/>
      <c r="U166" s="8"/>
    </row>
    <row r="167" spans="1:21" ht="12.75" hidden="1" x14ac:dyDescent="0.2">
      <c r="A167" s="1">
        <v>108</v>
      </c>
      <c r="B167" s="1" t="s">
        <v>53</v>
      </c>
      <c r="C167" s="1"/>
      <c r="D167" s="1" t="s">
        <v>54</v>
      </c>
      <c r="E167" s="1" t="s">
        <v>58</v>
      </c>
      <c r="F167" s="7">
        <v>3</v>
      </c>
      <c r="G167" s="1"/>
      <c r="H167" s="8"/>
      <c r="I167" s="1" t="s">
        <v>72</v>
      </c>
      <c r="J167" s="1" t="s">
        <v>75</v>
      </c>
      <c r="K167" s="7">
        <v>3</v>
      </c>
      <c r="L167" s="1"/>
      <c r="M167" s="8"/>
      <c r="N167" s="8" t="str">
        <f t="shared" si="6"/>
        <v>x</v>
      </c>
      <c r="O167" s="8"/>
      <c r="P167" s="8" t="str">
        <f>IF(AND(B167&lt;&gt;"",IFERROR(VLOOKUP(D167&amp;"/"&amp;I167,Data!$N$3:$N$8,1,FALSE),"x")="x"),"x","")</f>
        <v/>
      </c>
      <c r="Q167" s="8" t="str">
        <f>IF(AND(B167&lt;&gt;"",IFERROR(VLOOKUP(E167&amp;"/"&amp;J167,Data!$F$3:$F$11,1,FALSE),"x")="x"),"x","")</f>
        <v/>
      </c>
      <c r="R167" s="8" t="e">
        <f>IF(AND(B167&lt;&gt;"",IFERROR(VLOOKUP(D167&amp;"/"&amp;I167,Data!$N$3:$O$8,2,FALSE),0)+IFERROR(VLOOKUP(E167&amp;"/"&amp;J167,Data!$F$3:$G$11,2,FALSE),0)&gt;1),"x","")</f>
        <v>#VALUE!</v>
      </c>
      <c r="S167" s="8" t="str">
        <f t="shared" si="7"/>
        <v>x</v>
      </c>
      <c r="T167" s="8"/>
      <c r="U167" s="8"/>
    </row>
    <row r="168" spans="1:21" ht="12.75" hidden="1" x14ac:dyDescent="0.2">
      <c r="A168" s="1"/>
      <c r="B168" s="1" t="s">
        <v>53</v>
      </c>
      <c r="C168" s="1"/>
      <c r="D168" s="1" t="s">
        <v>72</v>
      </c>
      <c r="E168" s="1" t="s">
        <v>57</v>
      </c>
      <c r="F168" s="7">
        <v>1</v>
      </c>
      <c r="G168" s="1"/>
      <c r="H168" s="8"/>
      <c r="I168" s="1" t="s">
        <v>54</v>
      </c>
      <c r="J168" s="1" t="s">
        <v>58</v>
      </c>
      <c r="K168" s="7">
        <v>1</v>
      </c>
      <c r="L168" s="1"/>
      <c r="M168" s="8"/>
      <c r="N168" s="8" t="str">
        <f t="shared" si="6"/>
        <v>x</v>
      </c>
      <c r="O168" s="7" t="s">
        <v>79</v>
      </c>
      <c r="P168" s="8" t="str">
        <f>IF(AND(B168&lt;&gt;"",IFERROR(VLOOKUP(D168&amp;"/"&amp;I168,Data!$N$3:$N$8,1,FALSE),"x")="x"),"x","")</f>
        <v>x</v>
      </c>
      <c r="Q168" s="8" t="str">
        <f>IF(AND(B168&lt;&gt;"",IFERROR(VLOOKUP(E168&amp;"/"&amp;J168,Data!$F$3:$F$11,1,FALSE),"x")="x"),"x","")</f>
        <v/>
      </c>
      <c r="R168" s="8" t="e">
        <f>IF(AND(B168&lt;&gt;"",IFERROR(VLOOKUP(D168&amp;"/"&amp;I168,Data!$N$3:$O$8,2,FALSE),0)+IFERROR(VLOOKUP(E168&amp;"/"&amp;J168,Data!$F$3:$G$11,2,FALSE),0)&gt;1),"x","")</f>
        <v>#VALUE!</v>
      </c>
      <c r="S168" s="8"/>
      <c r="T168" s="8"/>
      <c r="U168" s="8"/>
    </row>
    <row r="169" spans="1:21" ht="12.75" hidden="1" x14ac:dyDescent="0.2">
      <c r="A169" s="1"/>
      <c r="B169" s="1" t="s">
        <v>53</v>
      </c>
      <c r="C169" s="1"/>
      <c r="D169" s="1" t="s">
        <v>72</v>
      </c>
      <c r="E169" s="1" t="s">
        <v>57</v>
      </c>
      <c r="F169" s="7">
        <v>1</v>
      </c>
      <c r="G169" s="1"/>
      <c r="H169" s="8"/>
      <c r="I169" s="1" t="s">
        <v>54</v>
      </c>
      <c r="J169" s="1" t="s">
        <v>75</v>
      </c>
      <c r="K169" s="7">
        <v>1</v>
      </c>
      <c r="L169" s="1"/>
      <c r="M169" s="8"/>
      <c r="N169" s="8" t="str">
        <f t="shared" si="6"/>
        <v>x</v>
      </c>
      <c r="O169" s="7" t="s">
        <v>79</v>
      </c>
      <c r="P169" s="8" t="str">
        <f>IF(AND(B169&lt;&gt;"",IFERROR(VLOOKUP(D169&amp;"/"&amp;I169,Data!$N$3:$N$8,1,FALSE),"x")="x"),"x","")</f>
        <v>x</v>
      </c>
      <c r="Q169" s="8" t="str">
        <f>IF(AND(B169&lt;&gt;"",IFERROR(VLOOKUP(E169&amp;"/"&amp;J169,Data!$F$3:$F$11,1,FALSE),"x")="x"),"x","")</f>
        <v/>
      </c>
      <c r="R169" s="8" t="e">
        <f>IF(AND(B169&lt;&gt;"",IFERROR(VLOOKUP(D169&amp;"/"&amp;I169,Data!$N$3:$O$8,2,FALSE),0)+IFERROR(VLOOKUP(E169&amp;"/"&amp;J169,Data!$F$3:$G$11,2,FALSE),0)&gt;1),"x","")</f>
        <v>#VALUE!</v>
      </c>
      <c r="S169" s="8"/>
      <c r="T169" s="8"/>
      <c r="U169" s="8"/>
    </row>
    <row r="170" spans="1:21" ht="12.75" hidden="1" x14ac:dyDescent="0.2">
      <c r="A170" s="1"/>
      <c r="B170" s="1" t="s">
        <v>53</v>
      </c>
      <c r="C170" s="1"/>
      <c r="D170" s="1" t="s">
        <v>72</v>
      </c>
      <c r="E170" s="1" t="s">
        <v>58</v>
      </c>
      <c r="F170" s="7">
        <v>1</v>
      </c>
      <c r="G170" s="1"/>
      <c r="H170" s="8"/>
      <c r="I170" s="1" t="s">
        <v>54</v>
      </c>
      <c r="J170" s="1" t="s">
        <v>75</v>
      </c>
      <c r="K170" s="7">
        <v>1</v>
      </c>
      <c r="L170" s="1"/>
      <c r="M170" s="8"/>
      <c r="N170" s="8" t="str">
        <f t="shared" si="6"/>
        <v>x</v>
      </c>
      <c r="O170" s="7" t="s">
        <v>79</v>
      </c>
      <c r="P170" s="8" t="str">
        <f>IF(AND(B170&lt;&gt;"",IFERROR(VLOOKUP(D170&amp;"/"&amp;I170,Data!$N$3:$N$8,1,FALSE),"x")="x"),"x","")</f>
        <v>x</v>
      </c>
      <c r="Q170" s="8" t="str">
        <f>IF(AND(B170&lt;&gt;"",IFERROR(VLOOKUP(E170&amp;"/"&amp;J170,Data!$F$3:$F$11,1,FALSE),"x")="x"),"x","")</f>
        <v/>
      </c>
      <c r="R170" s="8" t="e">
        <f>IF(AND(B170&lt;&gt;"",IFERROR(VLOOKUP(D170&amp;"/"&amp;I170,Data!$N$3:$O$8,2,FALSE),0)+IFERROR(VLOOKUP(E170&amp;"/"&amp;J170,Data!$F$3:$G$11,2,FALSE),0)&gt;1),"x","")</f>
        <v>#VALUE!</v>
      </c>
      <c r="S170" s="8"/>
      <c r="T170" s="8"/>
      <c r="U170" s="8"/>
    </row>
    <row r="171" spans="1:21" ht="12.75" hidden="1" x14ac:dyDescent="0.2">
      <c r="A171" s="1"/>
      <c r="B171" s="1" t="s">
        <v>53</v>
      </c>
      <c r="C171" s="1"/>
      <c r="D171" s="1" t="s">
        <v>72</v>
      </c>
      <c r="E171" s="1" t="s">
        <v>57</v>
      </c>
      <c r="F171" s="7">
        <v>1</v>
      </c>
      <c r="G171" s="1"/>
      <c r="H171" s="8"/>
      <c r="I171" s="1" t="s">
        <v>54</v>
      </c>
      <c r="J171" s="1" t="s">
        <v>58</v>
      </c>
      <c r="K171" s="7">
        <v>2</v>
      </c>
      <c r="L171" s="1"/>
      <c r="M171" s="8"/>
      <c r="N171" s="8" t="str">
        <f t="shared" si="6"/>
        <v>x</v>
      </c>
      <c r="O171" s="7" t="s">
        <v>79</v>
      </c>
      <c r="P171" s="8" t="str">
        <f>IF(AND(B171&lt;&gt;"",IFERROR(VLOOKUP(D171&amp;"/"&amp;I171,Data!$N$3:$N$8,1,FALSE),"x")="x"),"x","")</f>
        <v>x</v>
      </c>
      <c r="Q171" s="8" t="str">
        <f>IF(AND(B171&lt;&gt;"",IFERROR(VLOOKUP(E171&amp;"/"&amp;J171,Data!$F$3:$F$11,1,FALSE),"x")="x"),"x","")</f>
        <v/>
      </c>
      <c r="R171" s="8" t="e">
        <f>IF(AND(B171&lt;&gt;"",IFERROR(VLOOKUP(D171&amp;"/"&amp;I171,Data!$N$3:$O$8,2,FALSE),0)+IFERROR(VLOOKUP(E171&amp;"/"&amp;J171,Data!$F$3:$G$11,2,FALSE),0)&gt;1),"x","")</f>
        <v>#VALUE!</v>
      </c>
      <c r="S171" s="8"/>
      <c r="T171" s="8"/>
      <c r="U171" s="8"/>
    </row>
    <row r="172" spans="1:21" ht="12.75" hidden="1" x14ac:dyDescent="0.2">
      <c r="A172" s="1"/>
      <c r="B172" s="1" t="s">
        <v>53</v>
      </c>
      <c r="C172" s="1"/>
      <c r="D172" s="1" t="s">
        <v>72</v>
      </c>
      <c r="E172" s="1" t="s">
        <v>57</v>
      </c>
      <c r="F172" s="7">
        <v>1</v>
      </c>
      <c r="G172" s="1"/>
      <c r="H172" s="8"/>
      <c r="I172" s="1" t="s">
        <v>54</v>
      </c>
      <c r="J172" s="1" t="s">
        <v>75</v>
      </c>
      <c r="K172" s="7">
        <v>2</v>
      </c>
      <c r="L172" s="1"/>
      <c r="M172" s="8"/>
      <c r="N172" s="8" t="str">
        <f t="shared" si="6"/>
        <v>x</v>
      </c>
      <c r="O172" s="7" t="s">
        <v>79</v>
      </c>
      <c r="P172" s="8" t="str">
        <f>IF(AND(B172&lt;&gt;"",IFERROR(VLOOKUP(D172&amp;"/"&amp;I172,Data!$N$3:$N$8,1,FALSE),"x")="x"),"x","")</f>
        <v>x</v>
      </c>
      <c r="Q172" s="8" t="str">
        <f>IF(AND(B172&lt;&gt;"",IFERROR(VLOOKUP(E172&amp;"/"&amp;J172,Data!$F$3:$F$11,1,FALSE),"x")="x"),"x","")</f>
        <v/>
      </c>
      <c r="R172" s="8" t="e">
        <f>IF(AND(B172&lt;&gt;"",IFERROR(VLOOKUP(D172&amp;"/"&amp;I172,Data!$N$3:$O$8,2,FALSE),0)+IFERROR(VLOOKUP(E172&amp;"/"&amp;J172,Data!$F$3:$G$11,2,FALSE),0)&gt;1),"x","")</f>
        <v>#VALUE!</v>
      </c>
      <c r="S172" s="8"/>
      <c r="T172" s="8"/>
      <c r="U172" s="8"/>
    </row>
    <row r="173" spans="1:21" ht="12.75" hidden="1" x14ac:dyDescent="0.2">
      <c r="A173" s="1"/>
      <c r="B173" s="1" t="s">
        <v>53</v>
      </c>
      <c r="C173" s="1"/>
      <c r="D173" s="1" t="s">
        <v>72</v>
      </c>
      <c r="E173" s="1" t="s">
        <v>58</v>
      </c>
      <c r="F173" s="7">
        <v>1</v>
      </c>
      <c r="G173" s="1"/>
      <c r="H173" s="8"/>
      <c r="I173" s="1" t="s">
        <v>54</v>
      </c>
      <c r="J173" s="1" t="s">
        <v>75</v>
      </c>
      <c r="K173" s="7">
        <v>2</v>
      </c>
      <c r="L173" s="1"/>
      <c r="M173" s="8"/>
      <c r="N173" s="8" t="str">
        <f t="shared" si="6"/>
        <v>x</v>
      </c>
      <c r="O173" s="7" t="s">
        <v>79</v>
      </c>
      <c r="P173" s="8" t="str">
        <f>IF(AND(B173&lt;&gt;"",IFERROR(VLOOKUP(D173&amp;"/"&amp;I173,Data!$N$3:$N$8,1,FALSE),"x")="x"),"x","")</f>
        <v>x</v>
      </c>
      <c r="Q173" s="8" t="str">
        <f>IF(AND(B173&lt;&gt;"",IFERROR(VLOOKUP(E173&amp;"/"&amp;J173,Data!$F$3:$F$11,1,FALSE),"x")="x"),"x","")</f>
        <v/>
      </c>
      <c r="R173" s="8" t="e">
        <f>IF(AND(B173&lt;&gt;"",IFERROR(VLOOKUP(D173&amp;"/"&amp;I173,Data!$N$3:$O$8,2,FALSE),0)+IFERROR(VLOOKUP(E173&amp;"/"&amp;J173,Data!$F$3:$G$11,2,FALSE),0)&gt;1),"x","")</f>
        <v>#VALUE!</v>
      </c>
      <c r="S173" s="8"/>
      <c r="T173" s="8"/>
      <c r="U173" s="8"/>
    </row>
    <row r="174" spans="1:21" ht="12.75" hidden="1" x14ac:dyDescent="0.2">
      <c r="A174" s="1"/>
      <c r="B174" s="1" t="s">
        <v>53</v>
      </c>
      <c r="C174" s="1"/>
      <c r="D174" s="1" t="s">
        <v>72</v>
      </c>
      <c r="E174" s="1" t="s">
        <v>57</v>
      </c>
      <c r="F174" s="7">
        <v>1</v>
      </c>
      <c r="G174" s="1"/>
      <c r="H174" s="8"/>
      <c r="I174" s="1" t="s">
        <v>54</v>
      </c>
      <c r="J174" s="1" t="s">
        <v>58</v>
      </c>
      <c r="K174" s="7">
        <v>3</v>
      </c>
      <c r="L174" s="1"/>
      <c r="M174" s="8"/>
      <c r="N174" s="8" t="str">
        <f t="shared" si="6"/>
        <v>x</v>
      </c>
      <c r="O174" s="7" t="s">
        <v>79</v>
      </c>
      <c r="P174" s="8" t="str">
        <f>IF(AND(B174&lt;&gt;"",IFERROR(VLOOKUP(D174&amp;"/"&amp;I174,Data!$N$3:$N$8,1,FALSE),"x")="x"),"x","")</f>
        <v>x</v>
      </c>
      <c r="Q174" s="8" t="str">
        <f>IF(AND(B174&lt;&gt;"",IFERROR(VLOOKUP(E174&amp;"/"&amp;J174,Data!$F$3:$F$11,1,FALSE),"x")="x"),"x","")</f>
        <v/>
      </c>
      <c r="R174" s="8" t="e">
        <f>IF(AND(B174&lt;&gt;"",IFERROR(VLOOKUP(D174&amp;"/"&amp;I174,Data!$N$3:$O$8,2,FALSE),0)+IFERROR(VLOOKUP(E174&amp;"/"&amp;J174,Data!$F$3:$G$11,2,FALSE),0)&gt;1),"x","")</f>
        <v>#VALUE!</v>
      </c>
      <c r="S174" s="8"/>
      <c r="T174" s="8"/>
      <c r="U174" s="8"/>
    </row>
    <row r="175" spans="1:21" ht="12.75" hidden="1" x14ac:dyDescent="0.2">
      <c r="A175" s="1"/>
      <c r="B175" s="1" t="s">
        <v>53</v>
      </c>
      <c r="C175" s="1"/>
      <c r="D175" s="1" t="s">
        <v>72</v>
      </c>
      <c r="E175" s="1" t="s">
        <v>57</v>
      </c>
      <c r="F175" s="7">
        <v>1</v>
      </c>
      <c r="G175" s="1"/>
      <c r="H175" s="8"/>
      <c r="I175" s="1" t="s">
        <v>54</v>
      </c>
      <c r="J175" s="1" t="s">
        <v>75</v>
      </c>
      <c r="K175" s="7">
        <v>3</v>
      </c>
      <c r="L175" s="1"/>
      <c r="M175" s="8"/>
      <c r="N175" s="8" t="str">
        <f t="shared" si="6"/>
        <v>x</v>
      </c>
      <c r="O175" s="7" t="s">
        <v>79</v>
      </c>
      <c r="P175" s="8" t="str">
        <f>IF(AND(B175&lt;&gt;"",IFERROR(VLOOKUP(D175&amp;"/"&amp;I175,Data!$N$3:$N$8,1,FALSE),"x")="x"),"x","")</f>
        <v>x</v>
      </c>
      <c r="Q175" s="8" t="str">
        <f>IF(AND(B175&lt;&gt;"",IFERROR(VLOOKUP(E175&amp;"/"&amp;J175,Data!$F$3:$F$11,1,FALSE),"x")="x"),"x","")</f>
        <v/>
      </c>
      <c r="R175" s="8" t="e">
        <f>IF(AND(B175&lt;&gt;"",IFERROR(VLOOKUP(D175&amp;"/"&amp;I175,Data!$N$3:$O$8,2,FALSE),0)+IFERROR(VLOOKUP(E175&amp;"/"&amp;J175,Data!$F$3:$G$11,2,FALSE),0)&gt;1),"x","")</f>
        <v>#VALUE!</v>
      </c>
      <c r="S175" s="8"/>
      <c r="T175" s="8"/>
      <c r="U175" s="8"/>
    </row>
    <row r="176" spans="1:21" ht="12.75" hidden="1" x14ac:dyDescent="0.2">
      <c r="A176" s="1"/>
      <c r="B176" s="1" t="s">
        <v>53</v>
      </c>
      <c r="C176" s="1"/>
      <c r="D176" s="1" t="s">
        <v>72</v>
      </c>
      <c r="E176" s="1" t="s">
        <v>58</v>
      </c>
      <c r="F176" s="7">
        <v>1</v>
      </c>
      <c r="G176" s="1"/>
      <c r="H176" s="8"/>
      <c r="I176" s="1" t="s">
        <v>54</v>
      </c>
      <c r="J176" s="1" t="s">
        <v>75</v>
      </c>
      <c r="K176" s="7">
        <v>3</v>
      </c>
      <c r="L176" s="1"/>
      <c r="M176" s="8"/>
      <c r="N176" s="8" t="str">
        <f t="shared" si="6"/>
        <v>x</v>
      </c>
      <c r="O176" s="7" t="s">
        <v>79</v>
      </c>
      <c r="P176" s="8" t="str">
        <f>IF(AND(B176&lt;&gt;"",IFERROR(VLOOKUP(D176&amp;"/"&amp;I176,Data!$N$3:$N$8,1,FALSE),"x")="x"),"x","")</f>
        <v>x</v>
      </c>
      <c r="Q176" s="8" t="str">
        <f>IF(AND(B176&lt;&gt;"",IFERROR(VLOOKUP(E176&amp;"/"&amp;J176,Data!$F$3:$F$11,1,FALSE),"x")="x"),"x","")</f>
        <v/>
      </c>
      <c r="R176" s="8" t="e">
        <f>IF(AND(B176&lt;&gt;"",IFERROR(VLOOKUP(D176&amp;"/"&amp;I176,Data!$N$3:$O$8,2,FALSE),0)+IFERROR(VLOOKUP(E176&amp;"/"&amp;J176,Data!$F$3:$G$11,2,FALSE),0)&gt;1),"x","")</f>
        <v>#VALUE!</v>
      </c>
      <c r="S176" s="8"/>
      <c r="T176" s="8"/>
      <c r="U176" s="8"/>
    </row>
    <row r="177" spans="1:21" ht="12.75" hidden="1" x14ac:dyDescent="0.2">
      <c r="A177" s="1"/>
      <c r="B177" s="1" t="s">
        <v>53</v>
      </c>
      <c r="C177" s="1"/>
      <c r="D177" s="1" t="s">
        <v>72</v>
      </c>
      <c r="E177" s="1" t="s">
        <v>57</v>
      </c>
      <c r="F177" s="7">
        <v>2</v>
      </c>
      <c r="G177" s="1"/>
      <c r="H177" s="8"/>
      <c r="I177" s="1" t="s">
        <v>54</v>
      </c>
      <c r="J177" s="1" t="s">
        <v>58</v>
      </c>
      <c r="K177" s="7">
        <v>1</v>
      </c>
      <c r="L177" s="1"/>
      <c r="M177" s="8"/>
      <c r="N177" s="8" t="str">
        <f t="shared" si="6"/>
        <v>x</v>
      </c>
      <c r="O177" s="7" t="s">
        <v>79</v>
      </c>
      <c r="P177" s="8" t="str">
        <f>IF(AND(B177&lt;&gt;"",IFERROR(VLOOKUP(D177&amp;"/"&amp;I177,Data!$N$3:$N$8,1,FALSE),"x")="x"),"x","")</f>
        <v>x</v>
      </c>
      <c r="Q177" s="8" t="str">
        <f>IF(AND(B177&lt;&gt;"",IFERROR(VLOOKUP(E177&amp;"/"&amp;J177,Data!$F$3:$F$11,1,FALSE),"x")="x"),"x","")</f>
        <v/>
      </c>
      <c r="R177" s="8" t="e">
        <f>IF(AND(B177&lt;&gt;"",IFERROR(VLOOKUP(D177&amp;"/"&amp;I177,Data!$N$3:$O$8,2,FALSE),0)+IFERROR(VLOOKUP(E177&amp;"/"&amp;J177,Data!$F$3:$G$11,2,FALSE),0)&gt;1),"x","")</f>
        <v>#VALUE!</v>
      </c>
      <c r="S177" s="8"/>
      <c r="T177" s="8"/>
      <c r="U177" s="8"/>
    </row>
    <row r="178" spans="1:21" ht="12.75" hidden="1" x14ac:dyDescent="0.2">
      <c r="A178" s="1"/>
      <c r="B178" s="1" t="s">
        <v>53</v>
      </c>
      <c r="C178" s="1"/>
      <c r="D178" s="1" t="s">
        <v>72</v>
      </c>
      <c r="E178" s="1" t="s">
        <v>57</v>
      </c>
      <c r="F178" s="7">
        <v>2</v>
      </c>
      <c r="G178" s="1"/>
      <c r="H178" s="8"/>
      <c r="I178" s="1" t="s">
        <v>54</v>
      </c>
      <c r="J178" s="1" t="s">
        <v>75</v>
      </c>
      <c r="K178" s="7">
        <v>1</v>
      </c>
      <c r="L178" s="1"/>
      <c r="M178" s="8"/>
      <c r="N178" s="8" t="str">
        <f t="shared" si="6"/>
        <v>x</v>
      </c>
      <c r="O178" s="7" t="s">
        <v>79</v>
      </c>
      <c r="P178" s="8" t="str">
        <f>IF(AND(B178&lt;&gt;"",IFERROR(VLOOKUP(D178&amp;"/"&amp;I178,Data!$N$3:$N$8,1,FALSE),"x")="x"),"x","")</f>
        <v>x</v>
      </c>
      <c r="Q178" s="8" t="str">
        <f>IF(AND(B178&lt;&gt;"",IFERROR(VLOOKUP(E178&amp;"/"&amp;J178,Data!$F$3:$F$11,1,FALSE),"x")="x"),"x","")</f>
        <v/>
      </c>
      <c r="R178" s="8" t="e">
        <f>IF(AND(B178&lt;&gt;"",IFERROR(VLOOKUP(D178&amp;"/"&amp;I178,Data!$N$3:$O$8,2,FALSE),0)+IFERROR(VLOOKUP(E178&amp;"/"&amp;J178,Data!$F$3:$G$11,2,FALSE),0)&gt;1),"x","")</f>
        <v>#VALUE!</v>
      </c>
      <c r="S178" s="8"/>
      <c r="T178" s="8"/>
      <c r="U178" s="8"/>
    </row>
    <row r="179" spans="1:21" ht="12.75" hidden="1" x14ac:dyDescent="0.2">
      <c r="A179" s="1"/>
      <c r="B179" s="1" t="s">
        <v>53</v>
      </c>
      <c r="C179" s="1"/>
      <c r="D179" s="1" t="s">
        <v>72</v>
      </c>
      <c r="E179" s="1" t="s">
        <v>58</v>
      </c>
      <c r="F179" s="7">
        <v>2</v>
      </c>
      <c r="G179" s="1"/>
      <c r="H179" s="8"/>
      <c r="I179" s="1" t="s">
        <v>54</v>
      </c>
      <c r="J179" s="1" t="s">
        <v>75</v>
      </c>
      <c r="K179" s="7">
        <v>1</v>
      </c>
      <c r="L179" s="1"/>
      <c r="M179" s="8"/>
      <c r="N179" s="8" t="str">
        <f t="shared" si="6"/>
        <v>x</v>
      </c>
      <c r="O179" s="7" t="s">
        <v>79</v>
      </c>
      <c r="P179" s="8" t="str">
        <f>IF(AND(B179&lt;&gt;"",IFERROR(VLOOKUP(D179&amp;"/"&amp;I179,Data!$N$3:$N$8,1,FALSE),"x")="x"),"x","")</f>
        <v>x</v>
      </c>
      <c r="Q179" s="8" t="str">
        <f>IF(AND(B179&lt;&gt;"",IFERROR(VLOOKUP(E179&amp;"/"&amp;J179,Data!$F$3:$F$11,1,FALSE),"x")="x"),"x","")</f>
        <v/>
      </c>
      <c r="R179" s="8" t="e">
        <f>IF(AND(B179&lt;&gt;"",IFERROR(VLOOKUP(D179&amp;"/"&amp;I179,Data!$N$3:$O$8,2,FALSE),0)+IFERROR(VLOOKUP(E179&amp;"/"&amp;J179,Data!$F$3:$G$11,2,FALSE),0)&gt;1),"x","")</f>
        <v>#VALUE!</v>
      </c>
      <c r="S179" s="8"/>
      <c r="T179" s="8"/>
      <c r="U179" s="8"/>
    </row>
    <row r="180" spans="1:21" ht="12.75" hidden="1" x14ac:dyDescent="0.2">
      <c r="A180" s="1"/>
      <c r="B180" s="1" t="s">
        <v>53</v>
      </c>
      <c r="C180" s="1"/>
      <c r="D180" s="1" t="s">
        <v>72</v>
      </c>
      <c r="E180" s="1" t="s">
        <v>57</v>
      </c>
      <c r="F180" s="7">
        <v>2</v>
      </c>
      <c r="G180" s="1"/>
      <c r="H180" s="8"/>
      <c r="I180" s="1" t="s">
        <v>54</v>
      </c>
      <c r="J180" s="1" t="s">
        <v>58</v>
      </c>
      <c r="K180" s="7">
        <v>2</v>
      </c>
      <c r="L180" s="1"/>
      <c r="M180" s="8"/>
      <c r="N180" s="8" t="str">
        <f t="shared" si="6"/>
        <v>x</v>
      </c>
      <c r="O180" s="7" t="s">
        <v>79</v>
      </c>
      <c r="P180" s="8" t="str">
        <f>IF(AND(B180&lt;&gt;"",IFERROR(VLOOKUP(D180&amp;"/"&amp;I180,Data!$N$3:$N$8,1,FALSE),"x")="x"),"x","")</f>
        <v>x</v>
      </c>
      <c r="Q180" s="8" t="str">
        <f>IF(AND(B180&lt;&gt;"",IFERROR(VLOOKUP(E180&amp;"/"&amp;J180,Data!$F$3:$F$11,1,FALSE),"x")="x"),"x","")</f>
        <v/>
      </c>
      <c r="R180" s="8" t="e">
        <f>IF(AND(B180&lt;&gt;"",IFERROR(VLOOKUP(D180&amp;"/"&amp;I180,Data!$N$3:$O$8,2,FALSE),0)+IFERROR(VLOOKUP(E180&amp;"/"&amp;J180,Data!$F$3:$G$11,2,FALSE),0)&gt;1),"x","")</f>
        <v>#VALUE!</v>
      </c>
      <c r="S180" s="8"/>
      <c r="T180" s="8"/>
      <c r="U180" s="8"/>
    </row>
    <row r="181" spans="1:21" ht="12.75" hidden="1" x14ac:dyDescent="0.2">
      <c r="A181" s="1"/>
      <c r="B181" s="1" t="s">
        <v>53</v>
      </c>
      <c r="C181" s="1"/>
      <c r="D181" s="1" t="s">
        <v>72</v>
      </c>
      <c r="E181" s="1" t="s">
        <v>57</v>
      </c>
      <c r="F181" s="7">
        <v>2</v>
      </c>
      <c r="G181" s="1"/>
      <c r="H181" s="8"/>
      <c r="I181" s="1" t="s">
        <v>54</v>
      </c>
      <c r="J181" s="1" t="s">
        <v>75</v>
      </c>
      <c r="K181" s="7">
        <v>2</v>
      </c>
      <c r="L181" s="1"/>
      <c r="M181" s="8"/>
      <c r="N181" s="8" t="str">
        <f t="shared" si="6"/>
        <v>x</v>
      </c>
      <c r="O181" s="7" t="s">
        <v>79</v>
      </c>
      <c r="P181" s="8" t="str">
        <f>IF(AND(B181&lt;&gt;"",IFERROR(VLOOKUP(D181&amp;"/"&amp;I181,Data!$N$3:$N$8,1,FALSE),"x")="x"),"x","")</f>
        <v>x</v>
      </c>
      <c r="Q181" s="8" t="str">
        <f>IF(AND(B181&lt;&gt;"",IFERROR(VLOOKUP(E181&amp;"/"&amp;J181,Data!$F$3:$F$11,1,FALSE),"x")="x"),"x","")</f>
        <v/>
      </c>
      <c r="R181" s="8" t="e">
        <f>IF(AND(B181&lt;&gt;"",IFERROR(VLOOKUP(D181&amp;"/"&amp;I181,Data!$N$3:$O$8,2,FALSE),0)+IFERROR(VLOOKUP(E181&amp;"/"&amp;J181,Data!$F$3:$G$11,2,FALSE),0)&gt;1),"x","")</f>
        <v>#VALUE!</v>
      </c>
      <c r="S181" s="8"/>
      <c r="T181" s="8"/>
      <c r="U181" s="8"/>
    </row>
    <row r="182" spans="1:21" ht="12.75" hidden="1" x14ac:dyDescent="0.2">
      <c r="A182" s="1"/>
      <c r="B182" s="1" t="s">
        <v>53</v>
      </c>
      <c r="C182" s="1"/>
      <c r="D182" s="1" t="s">
        <v>72</v>
      </c>
      <c r="E182" s="1" t="s">
        <v>58</v>
      </c>
      <c r="F182" s="7">
        <v>2</v>
      </c>
      <c r="G182" s="1"/>
      <c r="H182" s="8"/>
      <c r="I182" s="1" t="s">
        <v>54</v>
      </c>
      <c r="J182" s="1" t="s">
        <v>75</v>
      </c>
      <c r="K182" s="7">
        <v>2</v>
      </c>
      <c r="L182" s="1"/>
      <c r="M182" s="8"/>
      <c r="N182" s="8" t="str">
        <f t="shared" si="6"/>
        <v>x</v>
      </c>
      <c r="O182" s="7" t="s">
        <v>79</v>
      </c>
      <c r="P182" s="8" t="str">
        <f>IF(AND(B182&lt;&gt;"",IFERROR(VLOOKUP(D182&amp;"/"&amp;I182,Data!$N$3:$N$8,1,FALSE),"x")="x"),"x","")</f>
        <v>x</v>
      </c>
      <c r="Q182" s="8" t="str">
        <f>IF(AND(B182&lt;&gt;"",IFERROR(VLOOKUP(E182&amp;"/"&amp;J182,Data!$F$3:$F$11,1,FALSE),"x")="x"),"x","")</f>
        <v/>
      </c>
      <c r="R182" s="8" t="e">
        <f>IF(AND(B182&lt;&gt;"",IFERROR(VLOOKUP(D182&amp;"/"&amp;I182,Data!$N$3:$O$8,2,FALSE),0)+IFERROR(VLOOKUP(E182&amp;"/"&amp;J182,Data!$F$3:$G$11,2,FALSE),0)&gt;1),"x","")</f>
        <v>#VALUE!</v>
      </c>
      <c r="S182" s="8"/>
      <c r="T182" s="8"/>
      <c r="U182" s="8"/>
    </row>
    <row r="183" spans="1:21" ht="12.75" hidden="1" x14ac:dyDescent="0.2">
      <c r="A183" s="1"/>
      <c r="B183" s="1" t="s">
        <v>53</v>
      </c>
      <c r="C183" s="1"/>
      <c r="D183" s="1" t="s">
        <v>72</v>
      </c>
      <c r="E183" s="1" t="s">
        <v>57</v>
      </c>
      <c r="F183" s="7">
        <v>2</v>
      </c>
      <c r="G183" s="1"/>
      <c r="H183" s="8"/>
      <c r="I183" s="1" t="s">
        <v>54</v>
      </c>
      <c r="J183" s="1" t="s">
        <v>58</v>
      </c>
      <c r="K183" s="7">
        <v>3</v>
      </c>
      <c r="L183" s="1"/>
      <c r="M183" s="8"/>
      <c r="N183" s="8" t="str">
        <f t="shared" si="6"/>
        <v>x</v>
      </c>
      <c r="O183" s="7" t="s">
        <v>79</v>
      </c>
      <c r="P183" s="8" t="str">
        <f>IF(AND(B183&lt;&gt;"",IFERROR(VLOOKUP(D183&amp;"/"&amp;I183,Data!$N$3:$N$8,1,FALSE),"x")="x"),"x","")</f>
        <v>x</v>
      </c>
      <c r="Q183" s="8" t="str">
        <f>IF(AND(B183&lt;&gt;"",IFERROR(VLOOKUP(E183&amp;"/"&amp;J183,Data!$F$3:$F$11,1,FALSE),"x")="x"),"x","")</f>
        <v/>
      </c>
      <c r="R183" s="8" t="e">
        <f>IF(AND(B183&lt;&gt;"",IFERROR(VLOOKUP(D183&amp;"/"&amp;I183,Data!$N$3:$O$8,2,FALSE),0)+IFERROR(VLOOKUP(E183&amp;"/"&amp;J183,Data!$F$3:$G$11,2,FALSE),0)&gt;1),"x","")</f>
        <v>#VALUE!</v>
      </c>
      <c r="S183" s="8"/>
      <c r="T183" s="8"/>
      <c r="U183" s="8"/>
    </row>
    <row r="184" spans="1:21" ht="12.75" hidden="1" x14ac:dyDescent="0.2">
      <c r="A184" s="1"/>
      <c r="B184" s="1" t="s">
        <v>53</v>
      </c>
      <c r="C184" s="1"/>
      <c r="D184" s="1" t="s">
        <v>72</v>
      </c>
      <c r="E184" s="1" t="s">
        <v>57</v>
      </c>
      <c r="F184" s="7">
        <v>2</v>
      </c>
      <c r="G184" s="1"/>
      <c r="H184" s="8"/>
      <c r="I184" s="1" t="s">
        <v>54</v>
      </c>
      <c r="J184" s="1" t="s">
        <v>75</v>
      </c>
      <c r="K184" s="7">
        <v>3</v>
      </c>
      <c r="L184" s="1"/>
      <c r="M184" s="8"/>
      <c r="N184" s="8" t="str">
        <f t="shared" si="6"/>
        <v>x</v>
      </c>
      <c r="O184" s="7" t="s">
        <v>79</v>
      </c>
      <c r="P184" s="8" t="str">
        <f>IF(AND(B184&lt;&gt;"",IFERROR(VLOOKUP(D184&amp;"/"&amp;I184,Data!$N$3:$N$8,1,FALSE),"x")="x"),"x","")</f>
        <v>x</v>
      </c>
      <c r="Q184" s="8" t="str">
        <f>IF(AND(B184&lt;&gt;"",IFERROR(VLOOKUP(E184&amp;"/"&amp;J184,Data!$F$3:$F$11,1,FALSE),"x")="x"),"x","")</f>
        <v/>
      </c>
      <c r="R184" s="8" t="e">
        <f>IF(AND(B184&lt;&gt;"",IFERROR(VLOOKUP(D184&amp;"/"&amp;I184,Data!$N$3:$O$8,2,FALSE),0)+IFERROR(VLOOKUP(E184&amp;"/"&amp;J184,Data!$F$3:$G$11,2,FALSE),0)&gt;1),"x","")</f>
        <v>#VALUE!</v>
      </c>
      <c r="S184" s="8"/>
      <c r="T184" s="8"/>
      <c r="U184" s="8"/>
    </row>
    <row r="185" spans="1:21" ht="12.75" hidden="1" x14ac:dyDescent="0.2">
      <c r="A185" s="1"/>
      <c r="B185" s="1" t="s">
        <v>53</v>
      </c>
      <c r="C185" s="1"/>
      <c r="D185" s="1" t="s">
        <v>72</v>
      </c>
      <c r="E185" s="1" t="s">
        <v>58</v>
      </c>
      <c r="F185" s="7">
        <v>2</v>
      </c>
      <c r="G185" s="1"/>
      <c r="H185" s="8"/>
      <c r="I185" s="1" t="s">
        <v>54</v>
      </c>
      <c r="J185" s="1" t="s">
        <v>75</v>
      </c>
      <c r="K185" s="7">
        <v>3</v>
      </c>
      <c r="L185" s="1"/>
      <c r="M185" s="8"/>
      <c r="N185" s="8" t="str">
        <f t="shared" si="6"/>
        <v>x</v>
      </c>
      <c r="O185" s="7" t="s">
        <v>79</v>
      </c>
      <c r="P185" s="8" t="str">
        <f>IF(AND(B185&lt;&gt;"",IFERROR(VLOOKUP(D185&amp;"/"&amp;I185,Data!$N$3:$N$8,1,FALSE),"x")="x"),"x","")</f>
        <v>x</v>
      </c>
      <c r="Q185" s="8" t="str">
        <f>IF(AND(B185&lt;&gt;"",IFERROR(VLOOKUP(E185&amp;"/"&amp;J185,Data!$F$3:$F$11,1,FALSE),"x")="x"),"x","")</f>
        <v/>
      </c>
      <c r="R185" s="8" t="e">
        <f>IF(AND(B185&lt;&gt;"",IFERROR(VLOOKUP(D185&amp;"/"&amp;I185,Data!$N$3:$O$8,2,FALSE),0)+IFERROR(VLOOKUP(E185&amp;"/"&amp;J185,Data!$F$3:$G$11,2,FALSE),0)&gt;1),"x","")</f>
        <v>#VALUE!</v>
      </c>
      <c r="S185" s="8"/>
      <c r="T185" s="8"/>
      <c r="U185" s="8"/>
    </row>
    <row r="186" spans="1:21" ht="12.75" hidden="1" x14ac:dyDescent="0.2">
      <c r="A186" s="1"/>
      <c r="B186" s="1" t="s">
        <v>53</v>
      </c>
      <c r="C186" s="1"/>
      <c r="D186" s="1" t="s">
        <v>72</v>
      </c>
      <c r="E186" s="1" t="s">
        <v>57</v>
      </c>
      <c r="F186" s="7">
        <v>3</v>
      </c>
      <c r="G186" s="1"/>
      <c r="H186" s="8"/>
      <c r="I186" s="1" t="s">
        <v>54</v>
      </c>
      <c r="J186" s="1" t="s">
        <v>58</v>
      </c>
      <c r="K186" s="7">
        <v>1</v>
      </c>
      <c r="L186" s="1"/>
      <c r="M186" s="8"/>
      <c r="N186" s="8" t="str">
        <f t="shared" si="6"/>
        <v>x</v>
      </c>
      <c r="O186" s="7" t="s">
        <v>79</v>
      </c>
      <c r="P186" s="8" t="str">
        <f>IF(AND(B186&lt;&gt;"",IFERROR(VLOOKUP(D186&amp;"/"&amp;I186,Data!$N$3:$N$8,1,FALSE),"x")="x"),"x","")</f>
        <v>x</v>
      </c>
      <c r="Q186" s="8" t="str">
        <f>IF(AND(B186&lt;&gt;"",IFERROR(VLOOKUP(E186&amp;"/"&amp;J186,Data!$F$3:$F$11,1,FALSE),"x")="x"),"x","")</f>
        <v/>
      </c>
      <c r="R186" s="8" t="e">
        <f>IF(AND(B186&lt;&gt;"",IFERROR(VLOOKUP(D186&amp;"/"&amp;I186,Data!$N$3:$O$8,2,FALSE),0)+IFERROR(VLOOKUP(E186&amp;"/"&amp;J186,Data!$F$3:$G$11,2,FALSE),0)&gt;1),"x","")</f>
        <v>#VALUE!</v>
      </c>
      <c r="S186" s="8"/>
      <c r="T186" s="8"/>
      <c r="U186" s="8"/>
    </row>
    <row r="187" spans="1:21" ht="12.75" hidden="1" x14ac:dyDescent="0.2">
      <c r="A187" s="1"/>
      <c r="B187" s="1" t="s">
        <v>53</v>
      </c>
      <c r="C187" s="1"/>
      <c r="D187" s="1" t="s">
        <v>72</v>
      </c>
      <c r="E187" s="1" t="s">
        <v>57</v>
      </c>
      <c r="F187" s="7">
        <v>3</v>
      </c>
      <c r="G187" s="1"/>
      <c r="H187" s="8"/>
      <c r="I187" s="1" t="s">
        <v>54</v>
      </c>
      <c r="J187" s="1" t="s">
        <v>75</v>
      </c>
      <c r="K187" s="7">
        <v>1</v>
      </c>
      <c r="L187" s="1"/>
      <c r="M187" s="8"/>
      <c r="N187" s="8" t="str">
        <f t="shared" si="6"/>
        <v>x</v>
      </c>
      <c r="O187" s="7" t="s">
        <v>79</v>
      </c>
      <c r="P187" s="8" t="str">
        <f>IF(AND(B187&lt;&gt;"",IFERROR(VLOOKUP(D187&amp;"/"&amp;I187,Data!$N$3:$N$8,1,FALSE),"x")="x"),"x","")</f>
        <v>x</v>
      </c>
      <c r="Q187" s="8" t="str">
        <f>IF(AND(B187&lt;&gt;"",IFERROR(VLOOKUP(E187&amp;"/"&amp;J187,Data!$F$3:$F$11,1,FALSE),"x")="x"),"x","")</f>
        <v/>
      </c>
      <c r="R187" s="8" t="e">
        <f>IF(AND(B187&lt;&gt;"",IFERROR(VLOOKUP(D187&amp;"/"&amp;I187,Data!$N$3:$O$8,2,FALSE),0)+IFERROR(VLOOKUP(E187&amp;"/"&amp;J187,Data!$F$3:$G$11,2,FALSE),0)&gt;1),"x","")</f>
        <v>#VALUE!</v>
      </c>
      <c r="S187" s="8"/>
      <c r="T187" s="8"/>
      <c r="U187" s="8"/>
    </row>
    <row r="188" spans="1:21" ht="12.75" hidden="1" x14ac:dyDescent="0.2">
      <c r="A188" s="1"/>
      <c r="B188" s="1" t="s">
        <v>53</v>
      </c>
      <c r="C188" s="1"/>
      <c r="D188" s="1" t="s">
        <v>72</v>
      </c>
      <c r="E188" s="1" t="s">
        <v>58</v>
      </c>
      <c r="F188" s="7">
        <v>3</v>
      </c>
      <c r="G188" s="1"/>
      <c r="H188" s="8"/>
      <c r="I188" s="1" t="s">
        <v>54</v>
      </c>
      <c r="J188" s="1" t="s">
        <v>75</v>
      </c>
      <c r="K188" s="7">
        <v>1</v>
      </c>
      <c r="L188" s="1"/>
      <c r="M188" s="8"/>
      <c r="N188" s="8" t="str">
        <f t="shared" si="6"/>
        <v>x</v>
      </c>
      <c r="O188" s="7" t="s">
        <v>79</v>
      </c>
      <c r="P188" s="8" t="str">
        <f>IF(AND(B188&lt;&gt;"",IFERROR(VLOOKUP(D188&amp;"/"&amp;I188,Data!$N$3:$N$8,1,FALSE),"x")="x"),"x","")</f>
        <v>x</v>
      </c>
      <c r="Q188" s="8" t="str">
        <f>IF(AND(B188&lt;&gt;"",IFERROR(VLOOKUP(E188&amp;"/"&amp;J188,Data!$F$3:$F$11,1,FALSE),"x")="x"),"x","")</f>
        <v/>
      </c>
      <c r="R188" s="8" t="e">
        <f>IF(AND(B188&lt;&gt;"",IFERROR(VLOOKUP(D188&amp;"/"&amp;I188,Data!$N$3:$O$8,2,FALSE),0)+IFERROR(VLOOKUP(E188&amp;"/"&amp;J188,Data!$F$3:$G$11,2,FALSE),0)&gt;1),"x","")</f>
        <v>#VALUE!</v>
      </c>
      <c r="S188" s="8"/>
      <c r="T188" s="8"/>
      <c r="U188" s="8"/>
    </row>
    <row r="189" spans="1:21" ht="12.75" hidden="1" x14ac:dyDescent="0.2">
      <c r="A189" s="1"/>
      <c r="B189" s="1" t="s">
        <v>53</v>
      </c>
      <c r="C189" s="1"/>
      <c r="D189" s="1" t="s">
        <v>72</v>
      </c>
      <c r="E189" s="1" t="s">
        <v>57</v>
      </c>
      <c r="F189" s="7">
        <v>3</v>
      </c>
      <c r="G189" s="1"/>
      <c r="H189" s="8"/>
      <c r="I189" s="1" t="s">
        <v>54</v>
      </c>
      <c r="J189" s="1" t="s">
        <v>58</v>
      </c>
      <c r="K189" s="7">
        <v>2</v>
      </c>
      <c r="L189" s="1"/>
      <c r="M189" s="8"/>
      <c r="N189" s="8" t="str">
        <f t="shared" si="6"/>
        <v>x</v>
      </c>
      <c r="O189" s="7" t="s">
        <v>79</v>
      </c>
      <c r="P189" s="8" t="str">
        <f>IF(AND(B189&lt;&gt;"",IFERROR(VLOOKUP(D189&amp;"/"&amp;I189,Data!$N$3:$N$8,1,FALSE),"x")="x"),"x","")</f>
        <v>x</v>
      </c>
      <c r="Q189" s="8" t="str">
        <f>IF(AND(B189&lt;&gt;"",IFERROR(VLOOKUP(E189&amp;"/"&amp;J189,Data!$F$3:$F$11,1,FALSE),"x")="x"),"x","")</f>
        <v/>
      </c>
      <c r="R189" s="8" t="e">
        <f>IF(AND(B189&lt;&gt;"",IFERROR(VLOOKUP(D189&amp;"/"&amp;I189,Data!$N$3:$O$8,2,FALSE),0)+IFERROR(VLOOKUP(E189&amp;"/"&amp;J189,Data!$F$3:$G$11,2,FALSE),0)&gt;1),"x","")</f>
        <v>#VALUE!</v>
      </c>
      <c r="S189" s="8"/>
      <c r="T189" s="8"/>
      <c r="U189" s="8"/>
    </row>
    <row r="190" spans="1:21" ht="12.75" hidden="1" x14ac:dyDescent="0.2">
      <c r="A190" s="1"/>
      <c r="B190" s="1" t="s">
        <v>53</v>
      </c>
      <c r="C190" s="1"/>
      <c r="D190" s="1" t="s">
        <v>72</v>
      </c>
      <c r="E190" s="1" t="s">
        <v>57</v>
      </c>
      <c r="F190" s="7">
        <v>3</v>
      </c>
      <c r="G190" s="1"/>
      <c r="H190" s="8"/>
      <c r="I190" s="1" t="s">
        <v>54</v>
      </c>
      <c r="J190" s="1" t="s">
        <v>75</v>
      </c>
      <c r="K190" s="7">
        <v>2</v>
      </c>
      <c r="L190" s="1"/>
      <c r="M190" s="8"/>
      <c r="N190" s="8" t="str">
        <f t="shared" si="6"/>
        <v>x</v>
      </c>
      <c r="O190" s="7" t="s">
        <v>79</v>
      </c>
      <c r="P190" s="8" t="str">
        <f>IF(AND(B190&lt;&gt;"",IFERROR(VLOOKUP(D190&amp;"/"&amp;I190,Data!$N$3:$N$8,1,FALSE),"x")="x"),"x","")</f>
        <v>x</v>
      </c>
      <c r="Q190" s="8" t="str">
        <f>IF(AND(B190&lt;&gt;"",IFERROR(VLOOKUP(E190&amp;"/"&amp;J190,Data!$F$3:$F$11,1,FALSE),"x")="x"),"x","")</f>
        <v/>
      </c>
      <c r="R190" s="8" t="e">
        <f>IF(AND(B190&lt;&gt;"",IFERROR(VLOOKUP(D190&amp;"/"&amp;I190,Data!$N$3:$O$8,2,FALSE),0)+IFERROR(VLOOKUP(E190&amp;"/"&amp;J190,Data!$F$3:$G$11,2,FALSE),0)&gt;1),"x","")</f>
        <v>#VALUE!</v>
      </c>
      <c r="S190" s="8"/>
      <c r="T190" s="8"/>
      <c r="U190" s="8"/>
    </row>
    <row r="191" spans="1:21" ht="12.75" hidden="1" x14ac:dyDescent="0.2">
      <c r="A191" s="1"/>
      <c r="B191" s="1" t="s">
        <v>53</v>
      </c>
      <c r="C191" s="1"/>
      <c r="D191" s="1" t="s">
        <v>72</v>
      </c>
      <c r="E191" s="1" t="s">
        <v>58</v>
      </c>
      <c r="F191" s="7">
        <v>3</v>
      </c>
      <c r="G191" s="1"/>
      <c r="H191" s="8"/>
      <c r="I191" s="1" t="s">
        <v>54</v>
      </c>
      <c r="J191" s="1" t="s">
        <v>75</v>
      </c>
      <c r="K191" s="7">
        <v>2</v>
      </c>
      <c r="L191" s="1"/>
      <c r="M191" s="8"/>
      <c r="N191" s="8" t="str">
        <f t="shared" si="6"/>
        <v>x</v>
      </c>
      <c r="O191" s="7" t="s">
        <v>79</v>
      </c>
      <c r="P191" s="8" t="str">
        <f>IF(AND(B191&lt;&gt;"",IFERROR(VLOOKUP(D191&amp;"/"&amp;I191,Data!$N$3:$N$8,1,FALSE),"x")="x"),"x","")</f>
        <v>x</v>
      </c>
      <c r="Q191" s="8" t="str">
        <f>IF(AND(B191&lt;&gt;"",IFERROR(VLOOKUP(E191&amp;"/"&amp;J191,Data!$F$3:$F$11,1,FALSE),"x")="x"),"x","")</f>
        <v/>
      </c>
      <c r="R191" s="8" t="e">
        <f>IF(AND(B191&lt;&gt;"",IFERROR(VLOOKUP(D191&amp;"/"&amp;I191,Data!$N$3:$O$8,2,FALSE),0)+IFERROR(VLOOKUP(E191&amp;"/"&amp;J191,Data!$F$3:$G$11,2,FALSE),0)&gt;1),"x","")</f>
        <v>#VALUE!</v>
      </c>
      <c r="S191" s="8"/>
      <c r="T191" s="8"/>
      <c r="U191" s="8"/>
    </row>
    <row r="192" spans="1:21" ht="12.75" hidden="1" x14ac:dyDescent="0.2">
      <c r="A192" s="1"/>
      <c r="B192" s="1" t="s">
        <v>53</v>
      </c>
      <c r="C192" s="1"/>
      <c r="D192" s="1" t="s">
        <v>72</v>
      </c>
      <c r="E192" s="1" t="s">
        <v>57</v>
      </c>
      <c r="F192" s="7">
        <v>3</v>
      </c>
      <c r="G192" s="1"/>
      <c r="H192" s="8"/>
      <c r="I192" s="1" t="s">
        <v>54</v>
      </c>
      <c r="J192" s="1" t="s">
        <v>58</v>
      </c>
      <c r="K192" s="7">
        <v>3</v>
      </c>
      <c r="L192" s="1"/>
      <c r="M192" s="8"/>
      <c r="N192" s="8" t="str">
        <f t="shared" si="6"/>
        <v>x</v>
      </c>
      <c r="O192" s="7" t="s">
        <v>79</v>
      </c>
      <c r="P192" s="8" t="str">
        <f>IF(AND(B192&lt;&gt;"",IFERROR(VLOOKUP(D192&amp;"/"&amp;I192,Data!$N$3:$N$8,1,FALSE),"x")="x"),"x","")</f>
        <v>x</v>
      </c>
      <c r="Q192" s="8" t="str">
        <f>IF(AND(B192&lt;&gt;"",IFERROR(VLOOKUP(E192&amp;"/"&amp;J192,Data!$F$3:$F$11,1,FALSE),"x")="x"),"x","")</f>
        <v/>
      </c>
      <c r="R192" s="8" t="e">
        <f>IF(AND(B192&lt;&gt;"",IFERROR(VLOOKUP(D192&amp;"/"&amp;I192,Data!$N$3:$O$8,2,FALSE),0)+IFERROR(VLOOKUP(E192&amp;"/"&amp;J192,Data!$F$3:$G$11,2,FALSE),0)&gt;1),"x","")</f>
        <v>#VALUE!</v>
      </c>
      <c r="S192" s="8"/>
      <c r="T192" s="8"/>
      <c r="U192" s="8"/>
    </row>
    <row r="193" spans="1:27" ht="12.75" hidden="1" x14ac:dyDescent="0.2">
      <c r="A193" s="1"/>
      <c r="B193" s="1" t="s">
        <v>53</v>
      </c>
      <c r="C193" s="1"/>
      <c r="D193" s="1" t="s">
        <v>72</v>
      </c>
      <c r="E193" s="1" t="s">
        <v>57</v>
      </c>
      <c r="F193" s="7">
        <v>3</v>
      </c>
      <c r="G193" s="1"/>
      <c r="H193" s="8"/>
      <c r="I193" s="1" t="s">
        <v>54</v>
      </c>
      <c r="J193" s="1" t="s">
        <v>75</v>
      </c>
      <c r="K193" s="7">
        <v>3</v>
      </c>
      <c r="L193" s="1"/>
      <c r="M193" s="8"/>
      <c r="N193" s="8" t="str">
        <f t="shared" si="6"/>
        <v>x</v>
      </c>
      <c r="O193" s="7" t="s">
        <v>79</v>
      </c>
      <c r="P193" s="8" t="str">
        <f>IF(AND(B193&lt;&gt;"",IFERROR(VLOOKUP(D193&amp;"/"&amp;I193,Data!$N$3:$N$8,1,FALSE),"x")="x"),"x","")</f>
        <v>x</v>
      </c>
      <c r="Q193" s="8" t="str">
        <f>IF(AND(B193&lt;&gt;"",IFERROR(VLOOKUP(E193&amp;"/"&amp;J193,Data!$F$3:$F$11,1,FALSE),"x")="x"),"x","")</f>
        <v/>
      </c>
      <c r="R193" s="8" t="e">
        <f>IF(AND(B193&lt;&gt;"",IFERROR(VLOOKUP(D193&amp;"/"&amp;I193,Data!$N$3:$O$8,2,FALSE),0)+IFERROR(VLOOKUP(E193&amp;"/"&amp;J193,Data!$F$3:$G$11,2,FALSE),0)&gt;1),"x","")</f>
        <v>#VALUE!</v>
      </c>
      <c r="S193" s="8"/>
      <c r="T193" s="8"/>
      <c r="U193" s="8"/>
    </row>
    <row r="194" spans="1:27" ht="12.75" hidden="1" x14ac:dyDescent="0.2">
      <c r="A194" s="1"/>
      <c r="B194" s="1" t="s">
        <v>53</v>
      </c>
      <c r="C194" s="1"/>
      <c r="D194" s="1" t="s">
        <v>72</v>
      </c>
      <c r="E194" s="1" t="s">
        <v>58</v>
      </c>
      <c r="F194" s="7">
        <v>3</v>
      </c>
      <c r="G194" s="1"/>
      <c r="H194" s="8"/>
      <c r="I194" s="1" t="s">
        <v>54</v>
      </c>
      <c r="J194" s="1" t="s">
        <v>75</v>
      </c>
      <c r="K194" s="7">
        <v>3</v>
      </c>
      <c r="L194" s="1"/>
      <c r="M194" s="8"/>
      <c r="N194" s="8" t="str">
        <f t="shared" si="6"/>
        <v>x</v>
      </c>
      <c r="O194" s="7" t="s">
        <v>79</v>
      </c>
      <c r="P194" s="8" t="str">
        <f>IF(AND(B194&lt;&gt;"",IFERROR(VLOOKUP(D194&amp;"/"&amp;I194,Data!$N$3:$N$8,1,FALSE),"x")="x"),"x","")</f>
        <v>x</v>
      </c>
      <c r="Q194" s="8" t="str">
        <f>IF(AND(B194&lt;&gt;"",IFERROR(VLOOKUP(E194&amp;"/"&amp;J194,Data!$F$3:$F$11,1,FALSE),"x")="x"),"x","")</f>
        <v/>
      </c>
      <c r="R194" s="8" t="e">
        <f>IF(AND(B194&lt;&gt;"",IFERROR(VLOOKUP(D194&amp;"/"&amp;I194,Data!$N$3:$O$8,2,FALSE),0)+IFERROR(VLOOKUP(E194&amp;"/"&amp;J194,Data!$F$3:$G$11,2,FALSE),0)&gt;1),"x","")</f>
        <v>#VALUE!</v>
      </c>
      <c r="S194" s="8"/>
      <c r="T194" s="8"/>
      <c r="U194" s="8"/>
    </row>
    <row r="195" spans="1:27" ht="12.75" hidden="1" x14ac:dyDescent="0.2">
      <c r="A195" s="1"/>
      <c r="B195" s="1"/>
      <c r="C195" s="1"/>
      <c r="D195" s="1"/>
      <c r="E195" s="1"/>
      <c r="F195" s="7"/>
      <c r="G195" s="1"/>
      <c r="H195" s="8"/>
      <c r="I195" s="1"/>
      <c r="J195" s="1"/>
      <c r="K195" s="7"/>
      <c r="L195" s="1"/>
      <c r="M195" s="8"/>
      <c r="N195" s="8"/>
      <c r="O195" s="8"/>
      <c r="P195" s="8"/>
      <c r="Q195" s="8"/>
      <c r="R195" s="8"/>
      <c r="S195" s="8"/>
      <c r="T195" s="8"/>
      <c r="U195" s="8"/>
    </row>
    <row r="196" spans="1:27" ht="12.75" hidden="1" x14ac:dyDescent="0.2">
      <c r="A196" s="10">
        <v>109</v>
      </c>
      <c r="B196" s="1" t="s">
        <v>53</v>
      </c>
      <c r="C196" s="1"/>
      <c r="D196" s="1" t="s">
        <v>71</v>
      </c>
      <c r="E196" s="1" t="s">
        <v>57</v>
      </c>
      <c r="F196" s="7">
        <v>1</v>
      </c>
      <c r="G196" s="1"/>
      <c r="H196" s="8"/>
      <c r="I196" s="1" t="s">
        <v>71</v>
      </c>
      <c r="J196" s="1" t="s">
        <v>58</v>
      </c>
      <c r="K196" s="7">
        <v>1</v>
      </c>
      <c r="L196" s="1"/>
      <c r="M196" s="8"/>
      <c r="N196" s="8" t="str">
        <f t="shared" ref="N196:N222" si="8">IF(COUNTIF(O196:T196,"x")&gt;0,"x","")</f>
        <v>x</v>
      </c>
      <c r="O196" s="8"/>
      <c r="P196" s="8" t="str">
        <f>IF(AND(B196&lt;&gt;"",IFERROR(VLOOKUP(D196&amp;"/"&amp;I196,Data!$N$3:$N$8,1,FALSE),"x")="x"),"x","")</f>
        <v/>
      </c>
      <c r="Q196" s="8" t="str">
        <f>IF(AND(B196&lt;&gt;"",IFERROR(VLOOKUP(E196&amp;"/"&amp;J196,Data!$F$3:$F$11,1,FALSE),"x")="x"),"x","")</f>
        <v/>
      </c>
      <c r="R196" s="8" t="e">
        <f>IF(AND(B196&lt;&gt;"",IFERROR(VLOOKUP(D196&amp;"/"&amp;I196,Data!$N$3:$O$8,2,FALSE),0)+IFERROR(VLOOKUP(E196&amp;"/"&amp;J196,Data!$F$3:$G$11,2,FALSE),0)&gt;1),"x","")</f>
        <v>#VALUE!</v>
      </c>
      <c r="S196" s="8" t="str">
        <f t="shared" ref="S196:S222" si="9">IF(AND(B196&lt;&gt;"",F196=K196),"x","")</f>
        <v>x</v>
      </c>
      <c r="T196" s="7" t="s">
        <v>79</v>
      </c>
      <c r="U196" s="8"/>
    </row>
    <row r="197" spans="1:27" ht="12.75" hidden="1" x14ac:dyDescent="0.2">
      <c r="A197">
        <v>110</v>
      </c>
      <c r="B197" s="1" t="s">
        <v>53</v>
      </c>
      <c r="C197" s="1"/>
      <c r="D197" s="1" t="s">
        <v>71</v>
      </c>
      <c r="E197" s="1" t="s">
        <v>57</v>
      </c>
      <c r="F197" s="7">
        <v>1</v>
      </c>
      <c r="G197" s="1"/>
      <c r="H197" s="8"/>
      <c r="I197" s="1" t="s">
        <v>71</v>
      </c>
      <c r="J197" s="1" t="s">
        <v>75</v>
      </c>
      <c r="K197" s="7">
        <v>1</v>
      </c>
      <c r="L197" s="1"/>
      <c r="M197" s="8"/>
      <c r="N197" s="8" t="str">
        <f t="shared" si="8"/>
        <v>x</v>
      </c>
      <c r="O197" s="8"/>
      <c r="P197" s="8" t="str">
        <f>IF(AND(B197&lt;&gt;"",IFERROR(VLOOKUP(D197&amp;"/"&amp;I197,Data!$N$3:$N$8,1,FALSE),"x")="x"),"x","")</f>
        <v/>
      </c>
      <c r="Q197" s="8" t="str">
        <f>IF(AND(B197&lt;&gt;"",IFERROR(VLOOKUP(E197&amp;"/"&amp;J197,Data!$F$3:$F$11,1,FALSE),"x")="x"),"x","")</f>
        <v/>
      </c>
      <c r="R197" s="8" t="e">
        <f>IF(AND(B197&lt;&gt;"",IFERROR(VLOOKUP(D197&amp;"/"&amp;I197,Data!$N$3:$O$8,2,FALSE),0)+IFERROR(VLOOKUP(E197&amp;"/"&amp;J197,Data!$F$3:$G$11,2,FALSE),0)&gt;1),"x","")</f>
        <v>#VALUE!</v>
      </c>
      <c r="S197" s="8" t="str">
        <f t="shared" si="9"/>
        <v>x</v>
      </c>
      <c r="T197" s="7" t="s">
        <v>79</v>
      </c>
      <c r="U197" s="8"/>
    </row>
    <row r="198" spans="1:27" ht="12.75" hidden="1" x14ac:dyDescent="0.2">
      <c r="A198" s="1">
        <v>111</v>
      </c>
      <c r="B198" s="1" t="s">
        <v>53</v>
      </c>
      <c r="C198" s="1"/>
      <c r="D198" s="1" t="s">
        <v>71</v>
      </c>
      <c r="E198" s="1" t="s">
        <v>58</v>
      </c>
      <c r="F198" s="7">
        <v>1</v>
      </c>
      <c r="G198" s="1"/>
      <c r="H198" s="8"/>
      <c r="I198" s="1" t="s">
        <v>71</v>
      </c>
      <c r="J198" s="1" t="s">
        <v>75</v>
      </c>
      <c r="K198" s="7">
        <v>1</v>
      </c>
      <c r="L198" s="1"/>
      <c r="M198" s="8"/>
      <c r="N198" s="8" t="str">
        <f t="shared" si="8"/>
        <v>x</v>
      </c>
      <c r="O198" s="8"/>
      <c r="P198" s="8" t="str">
        <f>IF(AND(B198&lt;&gt;"",IFERROR(VLOOKUP(D198&amp;"/"&amp;I198,Data!$N$3:$N$8,1,FALSE),"x")="x"),"x","")</f>
        <v/>
      </c>
      <c r="Q198" s="8" t="str">
        <f>IF(AND(B198&lt;&gt;"",IFERROR(VLOOKUP(E198&amp;"/"&amp;J198,Data!$F$3:$F$11,1,FALSE),"x")="x"),"x","")</f>
        <v/>
      </c>
      <c r="R198" s="8" t="e">
        <f>IF(AND(B198&lt;&gt;"",IFERROR(VLOOKUP(D198&amp;"/"&amp;I198,Data!$N$3:$O$8,2,FALSE),0)+IFERROR(VLOOKUP(E198&amp;"/"&amp;J198,Data!$F$3:$G$11,2,FALSE),0)&gt;1),"x","")</f>
        <v>#VALUE!</v>
      </c>
      <c r="S198" s="8" t="str">
        <f t="shared" si="9"/>
        <v>x</v>
      </c>
      <c r="T198" s="7" t="s">
        <v>79</v>
      </c>
      <c r="U198" s="8"/>
    </row>
    <row r="199" spans="1:27" ht="12.75" hidden="1" x14ac:dyDescent="0.2">
      <c r="A199">
        <v>112</v>
      </c>
      <c r="B199" s="1" t="s">
        <v>53</v>
      </c>
      <c r="C199" s="1"/>
      <c r="D199" s="1" t="s">
        <v>71</v>
      </c>
      <c r="E199" s="1" t="s">
        <v>57</v>
      </c>
      <c r="F199" s="7">
        <v>1</v>
      </c>
      <c r="G199" s="1"/>
      <c r="H199" s="8"/>
      <c r="I199" s="1" t="s">
        <v>71</v>
      </c>
      <c r="J199" s="1" t="s">
        <v>58</v>
      </c>
      <c r="K199" s="7">
        <v>2</v>
      </c>
      <c r="L199" s="1"/>
      <c r="M199" s="8"/>
      <c r="N199" s="8" t="str">
        <f t="shared" si="8"/>
        <v>x</v>
      </c>
      <c r="O199" s="8"/>
      <c r="P199" s="8" t="str">
        <f>IF(AND(B199&lt;&gt;"",IFERROR(VLOOKUP(D199&amp;"/"&amp;I199,Data!$N$3:$N$8,1,FALSE),"x")="x"),"x","")</f>
        <v/>
      </c>
      <c r="Q199" s="8" t="str">
        <f>IF(AND(B199&lt;&gt;"",IFERROR(VLOOKUP(E199&amp;"/"&amp;J199,Data!$F$3:$F$11,1,FALSE),"x")="x"),"x","")</f>
        <v/>
      </c>
      <c r="R199" s="8" t="e">
        <f>IF(AND(B199&lt;&gt;"",IFERROR(VLOOKUP(D199&amp;"/"&amp;I199,Data!$N$3:$O$8,2,FALSE),0)+IFERROR(VLOOKUP(E199&amp;"/"&amp;J199,Data!$F$3:$G$11,2,FALSE),0)&gt;1),"x","")</f>
        <v>#VALUE!</v>
      </c>
      <c r="S199" s="8" t="str">
        <f t="shared" si="9"/>
        <v/>
      </c>
      <c r="T199" s="7" t="s">
        <v>79</v>
      </c>
      <c r="U199" s="8"/>
    </row>
    <row r="200" spans="1:27" ht="12.75" hidden="1" x14ac:dyDescent="0.2">
      <c r="A200">
        <v>113</v>
      </c>
      <c r="B200" s="1" t="s">
        <v>53</v>
      </c>
      <c r="C200" s="1"/>
      <c r="D200" s="1" t="s">
        <v>71</v>
      </c>
      <c r="E200" s="1" t="s">
        <v>57</v>
      </c>
      <c r="F200" s="7">
        <v>1</v>
      </c>
      <c r="G200" s="1"/>
      <c r="H200" s="8"/>
      <c r="I200" s="1" t="s">
        <v>71</v>
      </c>
      <c r="J200" s="1" t="s">
        <v>75</v>
      </c>
      <c r="K200" s="7">
        <v>2</v>
      </c>
      <c r="L200" s="1"/>
      <c r="M200" s="8"/>
      <c r="N200" s="8" t="str">
        <f t="shared" si="8"/>
        <v>x</v>
      </c>
      <c r="O200" s="8"/>
      <c r="P200" s="8" t="str">
        <f>IF(AND(B200&lt;&gt;"",IFERROR(VLOOKUP(D200&amp;"/"&amp;I200,Data!$N$3:$N$8,1,FALSE),"x")="x"),"x","")</f>
        <v/>
      </c>
      <c r="Q200" s="8" t="str">
        <f>IF(AND(B200&lt;&gt;"",IFERROR(VLOOKUP(E200&amp;"/"&amp;J200,Data!$F$3:$F$11,1,FALSE),"x")="x"),"x","")</f>
        <v/>
      </c>
      <c r="R200" s="8" t="e">
        <f>IF(AND(B200&lt;&gt;"",IFERROR(VLOOKUP(D200&amp;"/"&amp;I200,Data!$N$3:$O$8,2,FALSE),0)+IFERROR(VLOOKUP(E200&amp;"/"&amp;J200,Data!$F$3:$G$11,2,FALSE),0)&gt;1),"x","")</f>
        <v>#VALUE!</v>
      </c>
      <c r="S200" s="8" t="str">
        <f t="shared" si="9"/>
        <v/>
      </c>
      <c r="T200" s="7" t="s">
        <v>79</v>
      </c>
      <c r="U200" s="8"/>
    </row>
    <row r="201" spans="1:27" ht="12.75" hidden="1" x14ac:dyDescent="0.2">
      <c r="A201" s="1">
        <v>114</v>
      </c>
      <c r="B201" s="1" t="s">
        <v>53</v>
      </c>
      <c r="C201" s="1"/>
      <c r="D201" s="1" t="s">
        <v>71</v>
      </c>
      <c r="E201" s="1" t="s">
        <v>58</v>
      </c>
      <c r="F201" s="7">
        <v>1</v>
      </c>
      <c r="G201" s="1"/>
      <c r="H201" s="8"/>
      <c r="I201" s="1" t="s">
        <v>71</v>
      </c>
      <c r="J201" s="1" t="s">
        <v>75</v>
      </c>
      <c r="K201" s="7">
        <v>2</v>
      </c>
      <c r="L201" s="1"/>
      <c r="M201" s="8"/>
      <c r="N201" s="8" t="str">
        <f t="shared" si="8"/>
        <v>x</v>
      </c>
      <c r="O201" s="8"/>
      <c r="P201" s="8" t="str">
        <f>IF(AND(B201&lt;&gt;"",IFERROR(VLOOKUP(D201&amp;"/"&amp;I201,Data!$N$3:$N$8,1,FALSE),"x")="x"),"x","")</f>
        <v/>
      </c>
      <c r="Q201" s="8" t="str">
        <f>IF(AND(B201&lt;&gt;"",IFERROR(VLOOKUP(E201&amp;"/"&amp;J201,Data!$F$3:$F$11,1,FALSE),"x")="x"),"x","")</f>
        <v/>
      </c>
      <c r="R201" s="8" t="e">
        <f>IF(AND(B201&lt;&gt;"",IFERROR(VLOOKUP(D201&amp;"/"&amp;I201,Data!$N$3:$O$8,2,FALSE),0)+IFERROR(VLOOKUP(E201&amp;"/"&amp;J201,Data!$F$3:$G$11,2,FALSE),0)&gt;1),"x","")</f>
        <v>#VALUE!</v>
      </c>
      <c r="S201" s="8" t="str">
        <f t="shared" si="9"/>
        <v/>
      </c>
      <c r="T201" s="7" t="s">
        <v>79</v>
      </c>
      <c r="U201" s="8"/>
    </row>
    <row r="202" spans="1:27" ht="12.75" hidden="1" x14ac:dyDescent="0.2">
      <c r="A202" s="13">
        <v>115</v>
      </c>
      <c r="B202" s="26" t="s">
        <v>53</v>
      </c>
      <c r="C202" s="1"/>
      <c r="D202" s="1" t="s">
        <v>71</v>
      </c>
      <c r="E202" s="26" t="s">
        <v>57</v>
      </c>
      <c r="F202" s="27">
        <v>1</v>
      </c>
      <c r="G202" s="26"/>
      <c r="H202" s="13"/>
      <c r="I202" s="1" t="s">
        <v>71</v>
      </c>
      <c r="J202" s="26" t="s">
        <v>58</v>
      </c>
      <c r="K202" s="28">
        <v>3</v>
      </c>
      <c r="L202" s="26"/>
      <c r="M202" s="13"/>
      <c r="N202" s="8" t="str">
        <f t="shared" si="8"/>
        <v>x</v>
      </c>
      <c r="O202" s="13"/>
      <c r="P202" s="13" t="str">
        <f>IF(AND(B202&lt;&gt;"",IFERROR(VLOOKUP(D202&amp;"/"&amp;I202,Data!$N$3:$N$8,1,FALSE),"x")="x"),"x","")</f>
        <v/>
      </c>
      <c r="Q202" s="13" t="str">
        <f>IF(AND(B202&lt;&gt;"",IFERROR(VLOOKUP(E202&amp;"/"&amp;J202,Data!$F$3:$F$11,1,FALSE),"x")="x"),"x","")</f>
        <v/>
      </c>
      <c r="R202" s="8" t="e">
        <f>IF(AND(B202&lt;&gt;"",IFERROR(VLOOKUP(D202&amp;"/"&amp;I202,Data!$N$3:$O$8,2,FALSE),0)+IFERROR(VLOOKUP(E202&amp;"/"&amp;J202,Data!$F$3:$G$11,2,FALSE),0)&gt;1),"x","")</f>
        <v>#VALUE!</v>
      </c>
      <c r="S202" s="8" t="str">
        <f t="shared" si="9"/>
        <v/>
      </c>
      <c r="T202" s="7" t="s">
        <v>79</v>
      </c>
      <c r="U202" s="13"/>
      <c r="V202" s="13"/>
      <c r="W202" s="13"/>
      <c r="X202" s="13"/>
      <c r="Y202" s="13"/>
      <c r="Z202" s="13"/>
      <c r="AA202" s="13"/>
    </row>
    <row r="203" spans="1:27" ht="12.75" hidden="1" x14ac:dyDescent="0.2">
      <c r="A203" s="13">
        <v>116</v>
      </c>
      <c r="B203" s="26" t="s">
        <v>53</v>
      </c>
      <c r="C203" s="1"/>
      <c r="D203" s="1" t="s">
        <v>71</v>
      </c>
      <c r="E203" s="26" t="s">
        <v>57</v>
      </c>
      <c r="F203" s="27">
        <v>1</v>
      </c>
      <c r="G203" s="26"/>
      <c r="H203" s="13"/>
      <c r="I203" s="1" t="s">
        <v>71</v>
      </c>
      <c r="J203" s="26" t="s">
        <v>75</v>
      </c>
      <c r="K203" s="28">
        <v>3</v>
      </c>
      <c r="L203" s="26"/>
      <c r="M203" s="13"/>
      <c r="N203" s="8" t="str">
        <f t="shared" si="8"/>
        <v>x</v>
      </c>
      <c r="O203" s="13"/>
      <c r="P203" s="13" t="str">
        <f>IF(AND(B203&lt;&gt;"",IFERROR(VLOOKUP(D203&amp;"/"&amp;I203,Data!$N$3:$N$8,1,FALSE),"x")="x"),"x","")</f>
        <v/>
      </c>
      <c r="Q203" s="13" t="str">
        <f>IF(AND(B203&lt;&gt;"",IFERROR(VLOOKUP(E203&amp;"/"&amp;J203,Data!$F$3:$F$11,1,FALSE),"x")="x"),"x","")</f>
        <v/>
      </c>
      <c r="R203" s="8" t="e">
        <f>IF(AND(B203&lt;&gt;"",IFERROR(VLOOKUP(D203&amp;"/"&amp;I203,Data!$N$3:$O$8,2,FALSE),0)+IFERROR(VLOOKUP(E203&amp;"/"&amp;J203,Data!$F$3:$G$11,2,FALSE),0)&gt;1),"x","")</f>
        <v>#VALUE!</v>
      </c>
      <c r="S203" s="8" t="str">
        <f t="shared" si="9"/>
        <v/>
      </c>
      <c r="T203" s="7" t="s">
        <v>79</v>
      </c>
      <c r="U203" s="13"/>
      <c r="V203" s="13"/>
      <c r="W203" s="13"/>
      <c r="X203" s="13"/>
      <c r="Y203" s="13"/>
      <c r="Z203" s="13"/>
      <c r="AA203" s="13"/>
    </row>
    <row r="204" spans="1:27" ht="12.75" hidden="1" x14ac:dyDescent="0.2">
      <c r="A204" s="13">
        <v>117</v>
      </c>
      <c r="B204" s="26" t="s">
        <v>53</v>
      </c>
      <c r="C204" s="1"/>
      <c r="D204" s="1" t="s">
        <v>71</v>
      </c>
      <c r="E204" s="26" t="s">
        <v>58</v>
      </c>
      <c r="F204" s="27">
        <v>1</v>
      </c>
      <c r="G204" s="26"/>
      <c r="H204" s="13"/>
      <c r="I204" s="1" t="s">
        <v>71</v>
      </c>
      <c r="J204" s="26" t="s">
        <v>75</v>
      </c>
      <c r="K204" s="28">
        <v>3</v>
      </c>
      <c r="L204" s="26"/>
      <c r="M204" s="13"/>
      <c r="N204" s="8" t="str">
        <f t="shared" si="8"/>
        <v>x</v>
      </c>
      <c r="O204" s="13"/>
      <c r="P204" s="13" t="str">
        <f>IF(AND(B204&lt;&gt;"",IFERROR(VLOOKUP(D204&amp;"/"&amp;I204,Data!$N$3:$N$8,1,FALSE),"x")="x"),"x","")</f>
        <v/>
      </c>
      <c r="Q204" s="13" t="str">
        <f>IF(AND(B204&lt;&gt;"",IFERROR(VLOOKUP(E204&amp;"/"&amp;J204,Data!$F$3:$F$11,1,FALSE),"x")="x"),"x","")</f>
        <v/>
      </c>
      <c r="R204" s="8" t="e">
        <f>IF(AND(B204&lt;&gt;"",IFERROR(VLOOKUP(D204&amp;"/"&amp;I204,Data!$N$3:$O$8,2,FALSE),0)+IFERROR(VLOOKUP(E204&amp;"/"&amp;J204,Data!$F$3:$G$11,2,FALSE),0)&gt;1),"x","")</f>
        <v>#VALUE!</v>
      </c>
      <c r="S204" s="8" t="str">
        <f t="shared" si="9"/>
        <v/>
      </c>
      <c r="T204" s="7" t="s">
        <v>79</v>
      </c>
      <c r="U204" s="13"/>
      <c r="V204" s="13"/>
      <c r="W204" s="13"/>
      <c r="X204" s="13"/>
      <c r="Y204" s="13"/>
      <c r="Z204" s="13"/>
      <c r="AA204" s="13"/>
    </row>
    <row r="205" spans="1:27" ht="12.75" hidden="1" x14ac:dyDescent="0.2">
      <c r="A205">
        <v>118</v>
      </c>
      <c r="B205" s="1" t="s">
        <v>53</v>
      </c>
      <c r="C205" s="1"/>
      <c r="D205" s="1" t="s">
        <v>71</v>
      </c>
      <c r="E205" s="1" t="s">
        <v>57</v>
      </c>
      <c r="F205" s="7">
        <v>2</v>
      </c>
      <c r="G205" s="1"/>
      <c r="H205" s="8"/>
      <c r="I205" s="1" t="s">
        <v>71</v>
      </c>
      <c r="J205" s="1" t="s">
        <v>58</v>
      </c>
      <c r="K205" s="7">
        <v>1</v>
      </c>
      <c r="L205" s="1"/>
      <c r="M205" s="8"/>
      <c r="N205" s="8" t="str">
        <f t="shared" si="8"/>
        <v>x</v>
      </c>
      <c r="O205" s="8"/>
      <c r="P205" s="8" t="str">
        <f>IF(AND(B205&lt;&gt;"",IFERROR(VLOOKUP(D205&amp;"/"&amp;I205,Data!$N$3:$N$8,1,FALSE),"x")="x"),"x","")</f>
        <v/>
      </c>
      <c r="Q205" s="8" t="str">
        <f>IF(AND(B205&lt;&gt;"",IFERROR(VLOOKUP(E205&amp;"/"&amp;J205,Data!$F$3:$F$11,1,FALSE),"x")="x"),"x","")</f>
        <v/>
      </c>
      <c r="R205" s="8" t="e">
        <f>IF(AND(B205&lt;&gt;"",IFERROR(VLOOKUP(D205&amp;"/"&amp;I205,Data!$N$3:$O$8,2,FALSE),0)+IFERROR(VLOOKUP(E205&amp;"/"&amp;J205,Data!$F$3:$G$11,2,FALSE),0)&gt;1),"x","")</f>
        <v>#VALUE!</v>
      </c>
      <c r="S205" s="8" t="str">
        <f t="shared" si="9"/>
        <v/>
      </c>
      <c r="T205" s="7" t="s">
        <v>79</v>
      </c>
      <c r="U205" s="8"/>
    </row>
    <row r="206" spans="1:27" ht="12.75" hidden="1" x14ac:dyDescent="0.2">
      <c r="A206">
        <v>119</v>
      </c>
      <c r="B206" s="1" t="s">
        <v>53</v>
      </c>
      <c r="C206" s="1"/>
      <c r="D206" s="1" t="s">
        <v>71</v>
      </c>
      <c r="E206" s="1" t="s">
        <v>57</v>
      </c>
      <c r="F206" s="7">
        <v>2</v>
      </c>
      <c r="G206" s="1"/>
      <c r="H206" s="8"/>
      <c r="I206" s="1" t="s">
        <v>71</v>
      </c>
      <c r="J206" s="1" t="s">
        <v>75</v>
      </c>
      <c r="K206" s="7">
        <v>1</v>
      </c>
      <c r="L206" s="1"/>
      <c r="M206" s="8"/>
      <c r="N206" s="8" t="str">
        <f t="shared" si="8"/>
        <v>x</v>
      </c>
      <c r="O206" s="8"/>
      <c r="P206" s="8" t="str">
        <f>IF(AND(B206&lt;&gt;"",IFERROR(VLOOKUP(D206&amp;"/"&amp;I206,Data!$N$3:$N$8,1,FALSE),"x")="x"),"x","")</f>
        <v/>
      </c>
      <c r="Q206" s="8" t="str">
        <f>IF(AND(B206&lt;&gt;"",IFERROR(VLOOKUP(E206&amp;"/"&amp;J206,Data!$F$3:$F$11,1,FALSE),"x")="x"),"x","")</f>
        <v/>
      </c>
      <c r="R206" s="8" t="e">
        <f>IF(AND(B206&lt;&gt;"",IFERROR(VLOOKUP(D206&amp;"/"&amp;I206,Data!$N$3:$O$8,2,FALSE),0)+IFERROR(VLOOKUP(E206&amp;"/"&amp;J206,Data!$F$3:$G$11,2,FALSE),0)&gt;1),"x","")</f>
        <v>#VALUE!</v>
      </c>
      <c r="S206" s="8" t="str">
        <f t="shared" si="9"/>
        <v/>
      </c>
      <c r="T206" s="7" t="s">
        <v>79</v>
      </c>
      <c r="U206" s="8"/>
    </row>
    <row r="207" spans="1:27" ht="12.75" hidden="1" x14ac:dyDescent="0.2">
      <c r="A207" s="1">
        <v>120</v>
      </c>
      <c r="B207" s="1" t="s">
        <v>53</v>
      </c>
      <c r="C207" s="1"/>
      <c r="D207" s="1" t="s">
        <v>71</v>
      </c>
      <c r="E207" s="1" t="s">
        <v>58</v>
      </c>
      <c r="F207" s="7">
        <v>2</v>
      </c>
      <c r="G207" s="1"/>
      <c r="H207" s="8"/>
      <c r="I207" s="1" t="s">
        <v>71</v>
      </c>
      <c r="J207" s="1" t="s">
        <v>75</v>
      </c>
      <c r="K207" s="7">
        <v>1</v>
      </c>
      <c r="L207" s="1"/>
      <c r="M207" s="8"/>
      <c r="N207" s="8" t="str">
        <f t="shared" si="8"/>
        <v>x</v>
      </c>
      <c r="O207" s="8"/>
      <c r="P207" s="8" t="str">
        <f>IF(AND(B207&lt;&gt;"",IFERROR(VLOOKUP(D207&amp;"/"&amp;I207,Data!$N$3:$N$8,1,FALSE),"x")="x"),"x","")</f>
        <v/>
      </c>
      <c r="Q207" s="8" t="str">
        <f>IF(AND(B207&lt;&gt;"",IFERROR(VLOOKUP(E207&amp;"/"&amp;J207,Data!$F$3:$F$11,1,FALSE),"x")="x"),"x","")</f>
        <v/>
      </c>
      <c r="R207" s="8" t="e">
        <f>IF(AND(B207&lt;&gt;"",IFERROR(VLOOKUP(D207&amp;"/"&amp;I207,Data!$N$3:$O$8,2,FALSE),0)+IFERROR(VLOOKUP(E207&amp;"/"&amp;J207,Data!$F$3:$G$11,2,FALSE),0)&gt;1),"x","")</f>
        <v>#VALUE!</v>
      </c>
      <c r="S207" s="8" t="str">
        <f t="shared" si="9"/>
        <v/>
      </c>
      <c r="T207" s="7" t="s">
        <v>79</v>
      </c>
      <c r="U207" s="8"/>
    </row>
    <row r="208" spans="1:27" ht="12.75" hidden="1" x14ac:dyDescent="0.2">
      <c r="A208">
        <v>121</v>
      </c>
      <c r="B208" s="1" t="s">
        <v>53</v>
      </c>
      <c r="C208" s="1"/>
      <c r="D208" s="1" t="s">
        <v>71</v>
      </c>
      <c r="E208" s="1" t="s">
        <v>57</v>
      </c>
      <c r="F208" s="7">
        <v>2</v>
      </c>
      <c r="G208" s="1"/>
      <c r="H208" s="8"/>
      <c r="I208" s="1" t="s">
        <v>71</v>
      </c>
      <c r="J208" s="1" t="s">
        <v>58</v>
      </c>
      <c r="K208" s="7">
        <v>2</v>
      </c>
      <c r="L208" s="1"/>
      <c r="M208" s="8"/>
      <c r="N208" s="8" t="str">
        <f t="shared" si="8"/>
        <v>x</v>
      </c>
      <c r="O208" s="8"/>
      <c r="P208" s="8" t="str">
        <f>IF(AND(B208&lt;&gt;"",IFERROR(VLOOKUP(D208&amp;"/"&amp;I208,Data!$N$3:$N$8,1,FALSE),"x")="x"),"x","")</f>
        <v/>
      </c>
      <c r="Q208" s="8" t="str">
        <f>IF(AND(B208&lt;&gt;"",IFERROR(VLOOKUP(E208&amp;"/"&amp;J208,Data!$F$3:$F$11,1,FALSE),"x")="x"),"x","")</f>
        <v/>
      </c>
      <c r="R208" s="8" t="e">
        <f>IF(AND(B208&lt;&gt;"",IFERROR(VLOOKUP(D208&amp;"/"&amp;I208,Data!$N$3:$O$8,2,FALSE),0)+IFERROR(VLOOKUP(E208&amp;"/"&amp;J208,Data!$F$3:$G$11,2,FALSE),0)&gt;1),"x","")</f>
        <v>#VALUE!</v>
      </c>
      <c r="S208" s="8" t="str">
        <f t="shared" si="9"/>
        <v>x</v>
      </c>
      <c r="T208" s="7" t="s">
        <v>79</v>
      </c>
      <c r="U208" s="8"/>
    </row>
    <row r="209" spans="1:27" ht="12.75" hidden="1" x14ac:dyDescent="0.2">
      <c r="A209">
        <v>122</v>
      </c>
      <c r="B209" s="1" t="s">
        <v>53</v>
      </c>
      <c r="C209" s="1"/>
      <c r="D209" s="1" t="s">
        <v>71</v>
      </c>
      <c r="E209" s="1" t="s">
        <v>57</v>
      </c>
      <c r="F209" s="7">
        <v>2</v>
      </c>
      <c r="G209" s="1"/>
      <c r="H209" s="8"/>
      <c r="I209" s="1" t="s">
        <v>71</v>
      </c>
      <c r="J209" s="1" t="s">
        <v>75</v>
      </c>
      <c r="K209" s="7">
        <v>2</v>
      </c>
      <c r="L209" s="1"/>
      <c r="M209" s="8"/>
      <c r="N209" s="8" t="str">
        <f t="shared" si="8"/>
        <v>x</v>
      </c>
      <c r="O209" s="8"/>
      <c r="P209" s="8" t="str">
        <f>IF(AND(B209&lt;&gt;"",IFERROR(VLOOKUP(D209&amp;"/"&amp;I209,Data!$N$3:$N$8,1,FALSE),"x")="x"),"x","")</f>
        <v/>
      </c>
      <c r="Q209" s="8" t="str">
        <f>IF(AND(B209&lt;&gt;"",IFERROR(VLOOKUP(E209&amp;"/"&amp;J209,Data!$F$3:$F$11,1,FALSE),"x")="x"),"x","")</f>
        <v/>
      </c>
      <c r="R209" s="8" t="e">
        <f>IF(AND(B209&lt;&gt;"",IFERROR(VLOOKUP(D209&amp;"/"&amp;I209,Data!$N$3:$O$8,2,FALSE),0)+IFERROR(VLOOKUP(E209&amp;"/"&amp;J209,Data!$F$3:$G$11,2,FALSE),0)&gt;1),"x","")</f>
        <v>#VALUE!</v>
      </c>
      <c r="S209" s="8" t="str">
        <f t="shared" si="9"/>
        <v>x</v>
      </c>
      <c r="T209" s="7" t="s">
        <v>79</v>
      </c>
      <c r="U209" s="8"/>
    </row>
    <row r="210" spans="1:27" ht="12.75" hidden="1" x14ac:dyDescent="0.2">
      <c r="A210" s="1">
        <v>123</v>
      </c>
      <c r="B210" s="1" t="s">
        <v>53</v>
      </c>
      <c r="C210" s="1"/>
      <c r="D210" s="1" t="s">
        <v>71</v>
      </c>
      <c r="E210" s="1" t="s">
        <v>58</v>
      </c>
      <c r="F210" s="7">
        <v>2</v>
      </c>
      <c r="G210" s="1"/>
      <c r="H210" s="8"/>
      <c r="I210" s="1" t="s">
        <v>71</v>
      </c>
      <c r="J210" s="1" t="s">
        <v>75</v>
      </c>
      <c r="K210" s="7">
        <v>2</v>
      </c>
      <c r="L210" s="1"/>
      <c r="M210" s="8"/>
      <c r="N210" s="8" t="str">
        <f t="shared" si="8"/>
        <v>x</v>
      </c>
      <c r="O210" s="8"/>
      <c r="P210" s="8" t="str">
        <f>IF(AND(B210&lt;&gt;"",IFERROR(VLOOKUP(D210&amp;"/"&amp;I210,Data!$N$3:$N$8,1,FALSE),"x")="x"),"x","")</f>
        <v/>
      </c>
      <c r="Q210" s="8" t="str">
        <f>IF(AND(B210&lt;&gt;"",IFERROR(VLOOKUP(E210&amp;"/"&amp;J210,Data!$F$3:$F$11,1,FALSE),"x")="x"),"x","")</f>
        <v/>
      </c>
      <c r="R210" s="8" t="e">
        <f>IF(AND(B210&lt;&gt;"",IFERROR(VLOOKUP(D210&amp;"/"&amp;I210,Data!$N$3:$O$8,2,FALSE),0)+IFERROR(VLOOKUP(E210&amp;"/"&amp;J210,Data!$F$3:$G$11,2,FALSE),0)&gt;1),"x","")</f>
        <v>#VALUE!</v>
      </c>
      <c r="S210" s="8" t="str">
        <f t="shared" si="9"/>
        <v>x</v>
      </c>
      <c r="T210" s="7" t="s">
        <v>79</v>
      </c>
      <c r="U210" s="8"/>
    </row>
    <row r="211" spans="1:27" ht="12.75" hidden="1" x14ac:dyDescent="0.2">
      <c r="A211" s="13">
        <v>124</v>
      </c>
      <c r="B211" s="26" t="s">
        <v>53</v>
      </c>
      <c r="C211" s="1"/>
      <c r="D211" s="1" t="s">
        <v>71</v>
      </c>
      <c r="E211" s="26" t="s">
        <v>57</v>
      </c>
      <c r="F211" s="28">
        <v>2</v>
      </c>
      <c r="G211" s="26"/>
      <c r="H211" s="13"/>
      <c r="I211" s="1" t="s">
        <v>71</v>
      </c>
      <c r="J211" s="26" t="s">
        <v>58</v>
      </c>
      <c r="K211" s="28">
        <v>3</v>
      </c>
      <c r="L211" s="26"/>
      <c r="M211" s="13"/>
      <c r="N211" s="8" t="str">
        <f t="shared" si="8"/>
        <v>x</v>
      </c>
      <c r="O211" s="13"/>
      <c r="P211" s="13" t="str">
        <f>IF(AND(B211&lt;&gt;"",IFERROR(VLOOKUP(D211&amp;"/"&amp;I211,Data!$N$3:$N$8,1,FALSE),"x")="x"),"x","")</f>
        <v/>
      </c>
      <c r="Q211" s="13" t="str">
        <f>IF(AND(B211&lt;&gt;"",IFERROR(VLOOKUP(E211&amp;"/"&amp;J211,Data!$F$3:$F$11,1,FALSE),"x")="x"),"x","")</f>
        <v/>
      </c>
      <c r="R211" s="8" t="e">
        <f>IF(AND(B211&lt;&gt;"",IFERROR(VLOOKUP(D211&amp;"/"&amp;I211,Data!$N$3:$O$8,2,FALSE),0)+IFERROR(VLOOKUP(E211&amp;"/"&amp;J211,Data!$F$3:$G$11,2,FALSE),0)&gt;1),"x","")</f>
        <v>#VALUE!</v>
      </c>
      <c r="S211" s="8" t="str">
        <f t="shared" si="9"/>
        <v/>
      </c>
      <c r="T211" s="7" t="s">
        <v>79</v>
      </c>
      <c r="U211" s="13"/>
      <c r="V211" s="13"/>
      <c r="W211" s="13"/>
      <c r="X211" s="13"/>
      <c r="Y211" s="13"/>
      <c r="Z211" s="13"/>
      <c r="AA211" s="13"/>
    </row>
    <row r="212" spans="1:27" ht="12.75" hidden="1" x14ac:dyDescent="0.2">
      <c r="A212" s="13">
        <v>125</v>
      </c>
      <c r="B212" s="26" t="s">
        <v>53</v>
      </c>
      <c r="C212" s="1"/>
      <c r="D212" s="1" t="s">
        <v>71</v>
      </c>
      <c r="E212" s="26" t="s">
        <v>57</v>
      </c>
      <c r="F212" s="28">
        <v>2</v>
      </c>
      <c r="G212" s="26"/>
      <c r="H212" s="13"/>
      <c r="I212" s="1" t="s">
        <v>71</v>
      </c>
      <c r="J212" s="26" t="s">
        <v>75</v>
      </c>
      <c r="K212" s="28">
        <v>3</v>
      </c>
      <c r="L212" s="26"/>
      <c r="M212" s="13"/>
      <c r="N212" s="8" t="str">
        <f t="shared" si="8"/>
        <v>x</v>
      </c>
      <c r="O212" s="13"/>
      <c r="P212" s="13" t="str">
        <f>IF(AND(B212&lt;&gt;"",IFERROR(VLOOKUP(D212&amp;"/"&amp;I212,Data!$N$3:$N$8,1,FALSE),"x")="x"),"x","")</f>
        <v/>
      </c>
      <c r="Q212" s="13" t="str">
        <f>IF(AND(B212&lt;&gt;"",IFERROR(VLOOKUP(E212&amp;"/"&amp;J212,Data!$F$3:$F$11,1,FALSE),"x")="x"),"x","")</f>
        <v/>
      </c>
      <c r="R212" s="8" t="e">
        <f>IF(AND(B212&lt;&gt;"",IFERROR(VLOOKUP(D212&amp;"/"&amp;I212,Data!$N$3:$O$8,2,FALSE),0)+IFERROR(VLOOKUP(E212&amp;"/"&amp;J212,Data!$F$3:$G$11,2,FALSE),0)&gt;1),"x","")</f>
        <v>#VALUE!</v>
      </c>
      <c r="S212" s="8" t="str">
        <f t="shared" si="9"/>
        <v/>
      </c>
      <c r="T212" s="7" t="s">
        <v>79</v>
      </c>
      <c r="U212" s="13"/>
      <c r="V212" s="13"/>
      <c r="W212" s="13"/>
      <c r="X212" s="13"/>
      <c r="Y212" s="13"/>
      <c r="Z212" s="13"/>
      <c r="AA212" s="13"/>
    </row>
    <row r="213" spans="1:27" ht="12.75" hidden="1" x14ac:dyDescent="0.2">
      <c r="A213" s="13">
        <v>126</v>
      </c>
      <c r="B213" s="26" t="s">
        <v>53</v>
      </c>
      <c r="C213" s="1"/>
      <c r="D213" s="1" t="s">
        <v>71</v>
      </c>
      <c r="E213" s="26" t="s">
        <v>58</v>
      </c>
      <c r="F213" s="28">
        <v>2</v>
      </c>
      <c r="G213" s="26"/>
      <c r="H213" s="13"/>
      <c r="I213" s="1" t="s">
        <v>71</v>
      </c>
      <c r="J213" s="26" t="s">
        <v>75</v>
      </c>
      <c r="K213" s="28">
        <v>3</v>
      </c>
      <c r="L213" s="26"/>
      <c r="M213" s="13"/>
      <c r="N213" s="8" t="str">
        <f t="shared" si="8"/>
        <v>x</v>
      </c>
      <c r="O213" s="13"/>
      <c r="P213" s="13" t="str">
        <f>IF(AND(B213&lt;&gt;"",IFERROR(VLOOKUP(D213&amp;"/"&amp;I213,Data!$N$3:$N$8,1,FALSE),"x")="x"),"x","")</f>
        <v/>
      </c>
      <c r="Q213" s="13" t="str">
        <f>IF(AND(B213&lt;&gt;"",IFERROR(VLOOKUP(E213&amp;"/"&amp;J213,Data!$F$3:$F$11,1,FALSE),"x")="x"),"x","")</f>
        <v/>
      </c>
      <c r="R213" s="8" t="e">
        <f>IF(AND(B213&lt;&gt;"",IFERROR(VLOOKUP(D213&amp;"/"&amp;I213,Data!$N$3:$O$8,2,FALSE),0)+IFERROR(VLOOKUP(E213&amp;"/"&amp;J213,Data!$F$3:$G$11,2,FALSE),0)&gt;1),"x","")</f>
        <v>#VALUE!</v>
      </c>
      <c r="S213" s="8" t="str">
        <f t="shared" si="9"/>
        <v/>
      </c>
      <c r="T213" s="7" t="s">
        <v>79</v>
      </c>
      <c r="U213" s="13"/>
      <c r="V213" s="13"/>
      <c r="W213" s="13"/>
      <c r="X213" s="13"/>
      <c r="Y213" s="13"/>
      <c r="Z213" s="13"/>
      <c r="AA213" s="13"/>
    </row>
    <row r="214" spans="1:27" ht="12.75" hidden="1" x14ac:dyDescent="0.2">
      <c r="A214">
        <v>127</v>
      </c>
      <c r="B214" s="1" t="s">
        <v>53</v>
      </c>
      <c r="C214" s="1"/>
      <c r="D214" s="1" t="s">
        <v>71</v>
      </c>
      <c r="E214" s="1" t="s">
        <v>57</v>
      </c>
      <c r="F214" s="7">
        <v>3</v>
      </c>
      <c r="G214" s="1"/>
      <c r="H214" s="8"/>
      <c r="I214" s="1" t="s">
        <v>71</v>
      </c>
      <c r="J214" s="1" t="s">
        <v>58</v>
      </c>
      <c r="K214" s="7">
        <v>1</v>
      </c>
      <c r="L214" s="1"/>
      <c r="M214" s="8"/>
      <c r="N214" s="8" t="str">
        <f t="shared" si="8"/>
        <v>x</v>
      </c>
      <c r="O214" s="8"/>
      <c r="P214" s="8" t="str">
        <f>IF(AND(B214&lt;&gt;"",IFERROR(VLOOKUP(D214&amp;"/"&amp;I214,Data!$N$3:$N$8,1,FALSE),"x")="x"),"x","")</f>
        <v/>
      </c>
      <c r="Q214" s="8" t="str">
        <f>IF(AND(B214&lt;&gt;"",IFERROR(VLOOKUP(E214&amp;"/"&amp;J214,Data!$F$3:$F$11,1,FALSE),"x")="x"),"x","")</f>
        <v/>
      </c>
      <c r="R214" s="8" t="e">
        <f>IF(AND(B214&lt;&gt;"",IFERROR(VLOOKUP(D214&amp;"/"&amp;I214,Data!$N$3:$O$8,2,FALSE),0)+IFERROR(VLOOKUP(E214&amp;"/"&amp;J214,Data!$F$3:$G$11,2,FALSE),0)&gt;1),"x","")</f>
        <v>#VALUE!</v>
      </c>
      <c r="S214" s="8" t="str">
        <f t="shared" si="9"/>
        <v/>
      </c>
      <c r="T214" s="7" t="s">
        <v>79</v>
      </c>
      <c r="U214" s="8"/>
    </row>
    <row r="215" spans="1:27" ht="12.75" hidden="1" x14ac:dyDescent="0.2">
      <c r="A215">
        <v>128</v>
      </c>
      <c r="B215" s="1" t="s">
        <v>53</v>
      </c>
      <c r="C215" s="1"/>
      <c r="D215" s="1" t="s">
        <v>71</v>
      </c>
      <c r="E215" s="1" t="s">
        <v>57</v>
      </c>
      <c r="F215" s="7">
        <v>3</v>
      </c>
      <c r="G215" s="1"/>
      <c r="H215" s="8"/>
      <c r="I215" s="1" t="s">
        <v>71</v>
      </c>
      <c r="J215" s="1" t="s">
        <v>75</v>
      </c>
      <c r="K215" s="7">
        <v>1</v>
      </c>
      <c r="L215" s="1"/>
      <c r="M215" s="8"/>
      <c r="N215" s="8" t="str">
        <f t="shared" si="8"/>
        <v>x</v>
      </c>
      <c r="O215" s="8"/>
      <c r="P215" s="8" t="str">
        <f>IF(AND(B215&lt;&gt;"",IFERROR(VLOOKUP(D215&amp;"/"&amp;I215,Data!$N$3:$N$8,1,FALSE),"x")="x"),"x","")</f>
        <v/>
      </c>
      <c r="Q215" s="8" t="str">
        <f>IF(AND(B215&lt;&gt;"",IFERROR(VLOOKUP(E215&amp;"/"&amp;J215,Data!$F$3:$F$11,1,FALSE),"x")="x"),"x","")</f>
        <v/>
      </c>
      <c r="R215" s="8" t="e">
        <f>IF(AND(B215&lt;&gt;"",IFERROR(VLOOKUP(D215&amp;"/"&amp;I215,Data!$N$3:$O$8,2,FALSE),0)+IFERROR(VLOOKUP(E215&amp;"/"&amp;J215,Data!$F$3:$G$11,2,FALSE),0)&gt;1),"x","")</f>
        <v>#VALUE!</v>
      </c>
      <c r="S215" s="8" t="str">
        <f t="shared" si="9"/>
        <v/>
      </c>
      <c r="T215" s="7" t="s">
        <v>79</v>
      </c>
      <c r="U215" s="8"/>
    </row>
    <row r="216" spans="1:27" ht="12.75" hidden="1" x14ac:dyDescent="0.2">
      <c r="A216" s="1">
        <v>129</v>
      </c>
      <c r="B216" s="1" t="s">
        <v>53</v>
      </c>
      <c r="C216" s="1"/>
      <c r="D216" s="1" t="s">
        <v>71</v>
      </c>
      <c r="E216" s="1" t="s">
        <v>58</v>
      </c>
      <c r="F216" s="7">
        <v>3</v>
      </c>
      <c r="G216" s="1"/>
      <c r="H216" s="8"/>
      <c r="I216" s="1" t="s">
        <v>71</v>
      </c>
      <c r="J216" s="1" t="s">
        <v>75</v>
      </c>
      <c r="K216" s="7">
        <v>1</v>
      </c>
      <c r="L216" s="1"/>
      <c r="M216" s="8"/>
      <c r="N216" s="8" t="str">
        <f t="shared" si="8"/>
        <v>x</v>
      </c>
      <c r="O216" s="8"/>
      <c r="P216" s="8" t="str">
        <f>IF(AND(B216&lt;&gt;"",IFERROR(VLOOKUP(D216&amp;"/"&amp;I216,Data!$N$3:$N$8,1,FALSE),"x")="x"),"x","")</f>
        <v/>
      </c>
      <c r="Q216" s="8" t="str">
        <f>IF(AND(B216&lt;&gt;"",IFERROR(VLOOKUP(E216&amp;"/"&amp;J216,Data!$F$3:$F$11,1,FALSE),"x")="x"),"x","")</f>
        <v/>
      </c>
      <c r="R216" s="8" t="e">
        <f>IF(AND(B216&lt;&gt;"",IFERROR(VLOOKUP(D216&amp;"/"&amp;I216,Data!$N$3:$O$8,2,FALSE),0)+IFERROR(VLOOKUP(E216&amp;"/"&amp;J216,Data!$F$3:$G$11,2,FALSE),0)&gt;1),"x","")</f>
        <v>#VALUE!</v>
      </c>
      <c r="S216" s="8" t="str">
        <f t="shared" si="9"/>
        <v/>
      </c>
      <c r="T216" s="7" t="s">
        <v>79</v>
      </c>
      <c r="U216" s="8"/>
    </row>
    <row r="217" spans="1:27" ht="12.75" hidden="1" x14ac:dyDescent="0.2">
      <c r="A217">
        <v>130</v>
      </c>
      <c r="B217" s="1" t="s">
        <v>53</v>
      </c>
      <c r="C217" s="1"/>
      <c r="D217" s="1" t="s">
        <v>71</v>
      </c>
      <c r="E217" s="1" t="s">
        <v>57</v>
      </c>
      <c r="F217" s="7">
        <v>3</v>
      </c>
      <c r="G217" s="1"/>
      <c r="H217" s="8"/>
      <c r="I217" s="1" t="s">
        <v>71</v>
      </c>
      <c r="J217" s="1" t="s">
        <v>58</v>
      </c>
      <c r="K217" s="7">
        <v>2</v>
      </c>
      <c r="L217" s="1"/>
      <c r="M217" s="8"/>
      <c r="N217" s="8" t="str">
        <f t="shared" si="8"/>
        <v>x</v>
      </c>
      <c r="O217" s="8"/>
      <c r="P217" s="8" t="str">
        <f>IF(AND(B217&lt;&gt;"",IFERROR(VLOOKUP(D217&amp;"/"&amp;I217,Data!$N$3:$N$8,1,FALSE),"x")="x"),"x","")</f>
        <v/>
      </c>
      <c r="Q217" s="8" t="str">
        <f>IF(AND(B217&lt;&gt;"",IFERROR(VLOOKUP(E217&amp;"/"&amp;J217,Data!$F$3:$F$11,1,FALSE),"x")="x"),"x","")</f>
        <v/>
      </c>
      <c r="R217" s="8" t="e">
        <f>IF(AND(B217&lt;&gt;"",IFERROR(VLOOKUP(D217&amp;"/"&amp;I217,Data!$N$3:$O$8,2,FALSE),0)+IFERROR(VLOOKUP(E217&amp;"/"&amp;J217,Data!$F$3:$G$11,2,FALSE),0)&gt;1),"x","")</f>
        <v>#VALUE!</v>
      </c>
      <c r="S217" s="8" t="str">
        <f t="shared" si="9"/>
        <v/>
      </c>
      <c r="T217" s="7" t="s">
        <v>79</v>
      </c>
      <c r="U217" s="8"/>
    </row>
    <row r="218" spans="1:27" ht="12.75" hidden="1" x14ac:dyDescent="0.2">
      <c r="A218">
        <v>131</v>
      </c>
      <c r="B218" s="1" t="s">
        <v>53</v>
      </c>
      <c r="C218" s="1"/>
      <c r="D218" s="1" t="s">
        <v>71</v>
      </c>
      <c r="E218" s="1" t="s">
        <v>57</v>
      </c>
      <c r="F218" s="7">
        <v>3</v>
      </c>
      <c r="G218" s="1"/>
      <c r="H218" s="8"/>
      <c r="I218" s="1" t="s">
        <v>71</v>
      </c>
      <c r="J218" s="1" t="s">
        <v>75</v>
      </c>
      <c r="K218" s="7">
        <v>2</v>
      </c>
      <c r="L218" s="1"/>
      <c r="M218" s="8"/>
      <c r="N218" s="8" t="str">
        <f t="shared" si="8"/>
        <v>x</v>
      </c>
      <c r="O218" s="8"/>
      <c r="P218" s="8" t="str">
        <f>IF(AND(B218&lt;&gt;"",IFERROR(VLOOKUP(D218&amp;"/"&amp;I218,Data!$N$3:$N$8,1,FALSE),"x")="x"),"x","")</f>
        <v/>
      </c>
      <c r="Q218" s="8" t="str">
        <f>IF(AND(B218&lt;&gt;"",IFERROR(VLOOKUP(E218&amp;"/"&amp;J218,Data!$F$3:$F$11,1,FALSE),"x")="x"),"x","")</f>
        <v/>
      </c>
      <c r="R218" s="8" t="e">
        <f>IF(AND(B218&lt;&gt;"",IFERROR(VLOOKUP(D218&amp;"/"&amp;I218,Data!$N$3:$O$8,2,FALSE),0)+IFERROR(VLOOKUP(E218&amp;"/"&amp;J218,Data!$F$3:$G$11,2,FALSE),0)&gt;1),"x","")</f>
        <v>#VALUE!</v>
      </c>
      <c r="S218" s="8" t="str">
        <f t="shared" si="9"/>
        <v/>
      </c>
      <c r="T218" s="7" t="s">
        <v>79</v>
      </c>
      <c r="U218" s="8"/>
    </row>
    <row r="219" spans="1:27" ht="12.75" hidden="1" x14ac:dyDescent="0.2">
      <c r="A219" s="1">
        <v>132</v>
      </c>
      <c r="B219" s="1" t="s">
        <v>53</v>
      </c>
      <c r="C219" s="1"/>
      <c r="D219" s="1" t="s">
        <v>71</v>
      </c>
      <c r="E219" s="1" t="s">
        <v>58</v>
      </c>
      <c r="F219" s="7">
        <v>3</v>
      </c>
      <c r="G219" s="1"/>
      <c r="H219" s="8"/>
      <c r="I219" s="1" t="s">
        <v>71</v>
      </c>
      <c r="J219" s="1" t="s">
        <v>75</v>
      </c>
      <c r="K219" s="7">
        <v>2</v>
      </c>
      <c r="L219" s="1"/>
      <c r="M219" s="8"/>
      <c r="N219" s="8" t="str">
        <f t="shared" si="8"/>
        <v>x</v>
      </c>
      <c r="O219" s="8"/>
      <c r="P219" s="8" t="str">
        <f>IF(AND(B219&lt;&gt;"",IFERROR(VLOOKUP(D219&amp;"/"&amp;I219,Data!$N$3:$N$8,1,FALSE),"x")="x"),"x","")</f>
        <v/>
      </c>
      <c r="Q219" s="8" t="str">
        <f>IF(AND(B219&lt;&gt;"",IFERROR(VLOOKUP(E219&amp;"/"&amp;J219,Data!$F$3:$F$11,1,FALSE),"x")="x"),"x","")</f>
        <v/>
      </c>
      <c r="R219" s="8" t="e">
        <f>IF(AND(B219&lt;&gt;"",IFERROR(VLOOKUP(D219&amp;"/"&amp;I219,Data!$N$3:$O$8,2,FALSE),0)+IFERROR(VLOOKUP(E219&amp;"/"&amp;J219,Data!$F$3:$G$11,2,FALSE),0)&gt;1),"x","")</f>
        <v>#VALUE!</v>
      </c>
      <c r="S219" s="8" t="str">
        <f t="shared" si="9"/>
        <v/>
      </c>
      <c r="T219" s="7" t="s">
        <v>79</v>
      </c>
      <c r="U219" s="8"/>
    </row>
    <row r="220" spans="1:27" ht="12.75" hidden="1" x14ac:dyDescent="0.2">
      <c r="A220" s="13">
        <v>133</v>
      </c>
      <c r="B220" s="26" t="s">
        <v>53</v>
      </c>
      <c r="C220" s="1"/>
      <c r="D220" s="1" t="s">
        <v>71</v>
      </c>
      <c r="E220" s="26" t="s">
        <v>57</v>
      </c>
      <c r="F220" s="7">
        <v>3</v>
      </c>
      <c r="G220" s="26"/>
      <c r="H220" s="13"/>
      <c r="I220" s="1" t="s">
        <v>71</v>
      </c>
      <c r="J220" s="26" t="s">
        <v>58</v>
      </c>
      <c r="K220" s="28">
        <v>3</v>
      </c>
      <c r="L220" s="26"/>
      <c r="M220" s="13"/>
      <c r="N220" s="8" t="str">
        <f t="shared" si="8"/>
        <v>x</v>
      </c>
      <c r="O220" s="13"/>
      <c r="P220" s="13" t="str">
        <f>IF(AND(B220&lt;&gt;"",IFERROR(VLOOKUP(D220&amp;"/"&amp;I220,Data!$N$3:$N$8,1,FALSE),"x")="x"),"x","")</f>
        <v/>
      </c>
      <c r="Q220" s="13" t="str">
        <f>IF(AND(B220&lt;&gt;"",IFERROR(VLOOKUP(E220&amp;"/"&amp;J220,Data!$F$3:$F$11,1,FALSE),"x")="x"),"x","")</f>
        <v/>
      </c>
      <c r="R220" s="8" t="e">
        <f>IF(AND(B220&lt;&gt;"",IFERROR(VLOOKUP(D220&amp;"/"&amp;I220,Data!$N$3:$O$8,2,FALSE),0)+IFERROR(VLOOKUP(E220&amp;"/"&amp;J220,Data!$F$3:$G$11,2,FALSE),0)&gt;1),"x","")</f>
        <v>#VALUE!</v>
      </c>
      <c r="S220" s="8" t="str">
        <f t="shared" si="9"/>
        <v>x</v>
      </c>
      <c r="T220" s="7" t="s">
        <v>79</v>
      </c>
      <c r="U220" s="13"/>
      <c r="V220" s="13"/>
      <c r="W220" s="13"/>
      <c r="X220" s="13"/>
      <c r="Y220" s="13"/>
      <c r="Z220" s="13"/>
      <c r="AA220" s="13"/>
    </row>
    <row r="221" spans="1:27" ht="12.75" hidden="1" x14ac:dyDescent="0.2">
      <c r="A221" s="13">
        <v>134</v>
      </c>
      <c r="B221" s="26" t="s">
        <v>53</v>
      </c>
      <c r="C221" s="1"/>
      <c r="D221" s="1" t="s">
        <v>71</v>
      </c>
      <c r="E221" s="26" t="s">
        <v>57</v>
      </c>
      <c r="F221" s="7">
        <v>3</v>
      </c>
      <c r="G221" s="26"/>
      <c r="H221" s="13"/>
      <c r="I221" s="1" t="s">
        <v>71</v>
      </c>
      <c r="J221" s="26" t="s">
        <v>75</v>
      </c>
      <c r="K221" s="28">
        <v>3</v>
      </c>
      <c r="L221" s="26"/>
      <c r="M221" s="13"/>
      <c r="N221" s="8" t="str">
        <f t="shared" si="8"/>
        <v>x</v>
      </c>
      <c r="O221" s="13"/>
      <c r="P221" s="13" t="str">
        <f>IF(AND(B221&lt;&gt;"",IFERROR(VLOOKUP(D221&amp;"/"&amp;I221,Data!$N$3:$N$8,1,FALSE),"x")="x"),"x","")</f>
        <v/>
      </c>
      <c r="Q221" s="13" t="str">
        <f>IF(AND(B221&lt;&gt;"",IFERROR(VLOOKUP(E221&amp;"/"&amp;J221,Data!$F$3:$F$11,1,FALSE),"x")="x"),"x","")</f>
        <v/>
      </c>
      <c r="R221" s="8" t="e">
        <f>IF(AND(B221&lt;&gt;"",IFERROR(VLOOKUP(D221&amp;"/"&amp;I221,Data!$N$3:$O$8,2,FALSE),0)+IFERROR(VLOOKUP(E221&amp;"/"&amp;J221,Data!$F$3:$G$11,2,FALSE),0)&gt;1),"x","")</f>
        <v>#VALUE!</v>
      </c>
      <c r="S221" s="8" t="str">
        <f t="shared" si="9"/>
        <v>x</v>
      </c>
      <c r="T221" s="7" t="s">
        <v>79</v>
      </c>
      <c r="U221" s="13"/>
      <c r="V221" s="13"/>
      <c r="W221" s="13"/>
      <c r="X221" s="13"/>
      <c r="Y221" s="13"/>
      <c r="Z221" s="13"/>
      <c r="AA221" s="13"/>
    </row>
    <row r="222" spans="1:27" ht="12.75" hidden="1" x14ac:dyDescent="0.2">
      <c r="A222" s="13">
        <v>135</v>
      </c>
      <c r="B222" s="26" t="s">
        <v>53</v>
      </c>
      <c r="C222" s="1"/>
      <c r="D222" s="1" t="s">
        <v>71</v>
      </c>
      <c r="E222" s="26" t="s">
        <v>58</v>
      </c>
      <c r="F222" s="7">
        <v>3</v>
      </c>
      <c r="G222" s="26"/>
      <c r="H222" s="13"/>
      <c r="I222" s="1" t="s">
        <v>71</v>
      </c>
      <c r="J222" s="26" t="s">
        <v>75</v>
      </c>
      <c r="K222" s="28">
        <v>3</v>
      </c>
      <c r="L222" s="26"/>
      <c r="M222" s="13"/>
      <c r="N222" s="8" t="str">
        <f t="shared" si="8"/>
        <v>x</v>
      </c>
      <c r="O222" s="13"/>
      <c r="P222" s="13" t="str">
        <f>IF(AND(B222&lt;&gt;"",IFERROR(VLOOKUP(D222&amp;"/"&amp;I222,Data!$N$3:$N$8,1,FALSE),"x")="x"),"x","")</f>
        <v/>
      </c>
      <c r="Q222" s="13" t="str">
        <f>IF(AND(B222&lt;&gt;"",IFERROR(VLOOKUP(E222&amp;"/"&amp;J222,Data!$F$3:$F$11,1,FALSE),"x")="x"),"x","")</f>
        <v/>
      </c>
      <c r="R222" s="8" t="e">
        <f>IF(AND(B222&lt;&gt;"",IFERROR(VLOOKUP(D222&amp;"/"&amp;I222,Data!$N$3:$O$8,2,FALSE),0)+IFERROR(VLOOKUP(E222&amp;"/"&amp;J222,Data!$F$3:$G$11,2,FALSE),0)&gt;1),"x","")</f>
        <v>#VALUE!</v>
      </c>
      <c r="S222" s="8" t="str">
        <f t="shared" si="9"/>
        <v>x</v>
      </c>
      <c r="T222" s="7" t="s">
        <v>79</v>
      </c>
      <c r="U222" s="13"/>
      <c r="V222" s="13"/>
      <c r="W222" s="13"/>
      <c r="X222" s="13"/>
      <c r="Y222" s="13"/>
      <c r="Z222" s="13"/>
      <c r="AA222" s="13"/>
    </row>
    <row r="223" spans="1:27" ht="12.75" hidden="1" x14ac:dyDescent="0.2">
      <c r="A223" s="13"/>
      <c r="B223" s="26"/>
      <c r="C223" s="1"/>
      <c r="D223" s="1"/>
      <c r="E223" s="26"/>
      <c r="F223" s="7"/>
      <c r="G223" s="26"/>
      <c r="H223" s="13"/>
      <c r="I223" s="1"/>
      <c r="J223" s="26"/>
      <c r="K223" s="28"/>
      <c r="L223" s="26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75" hidden="1" x14ac:dyDescent="0.2">
      <c r="A224" s="10">
        <v>136</v>
      </c>
      <c r="B224" s="1" t="s">
        <v>53</v>
      </c>
      <c r="C224" s="1"/>
      <c r="D224" s="1" t="s">
        <v>71</v>
      </c>
      <c r="E224" s="1" t="s">
        <v>57</v>
      </c>
      <c r="F224" s="7">
        <v>1</v>
      </c>
      <c r="G224" s="1"/>
      <c r="H224" s="8"/>
      <c r="I224" s="1" t="s">
        <v>72</v>
      </c>
      <c r="J224" s="1" t="s">
        <v>58</v>
      </c>
      <c r="K224" s="7">
        <v>1</v>
      </c>
      <c r="L224" s="1"/>
      <c r="M224" s="8"/>
      <c r="N224" s="8" t="str">
        <f t="shared" ref="N224:N277" si="10">IF(COUNTIF(O224:T224,"x")&gt;0,"x","")</f>
        <v>x</v>
      </c>
      <c r="O224" s="8"/>
      <c r="P224" s="8" t="str">
        <f>IF(AND(B224&lt;&gt;"",IFERROR(VLOOKUP(D224&amp;"/"&amp;I224,Data!$N$3:$N$8,1,FALSE),"x")="x"),"x","")</f>
        <v/>
      </c>
      <c r="Q224" s="8" t="str">
        <f>IF(AND(B224&lt;&gt;"",IFERROR(VLOOKUP(E224&amp;"/"&amp;J224,Data!$F$3:$F$11,1,FALSE),"x")="x"),"x","")</f>
        <v/>
      </c>
      <c r="R224" s="8" t="e">
        <f>IF(AND(B224&lt;&gt;"",IFERROR(VLOOKUP(D224&amp;"/"&amp;I224,Data!$N$3:$O$8,2,FALSE),0)+IFERROR(VLOOKUP(E224&amp;"/"&amp;J224,Data!$F$3:$G$11,2,FALSE),0)&gt;1),"x","")</f>
        <v>#VALUE!</v>
      </c>
      <c r="S224" s="8" t="str">
        <f t="shared" ref="S224:S250" si="11">IF(AND(B224&lt;&gt;"",F224=K224),"x","")</f>
        <v>x</v>
      </c>
      <c r="T224" s="8"/>
      <c r="U224" s="8"/>
    </row>
    <row r="225" spans="1:21" ht="12.75" hidden="1" x14ac:dyDescent="0.2">
      <c r="A225" s="1">
        <v>137</v>
      </c>
      <c r="B225" s="1" t="s">
        <v>53</v>
      </c>
      <c r="C225" s="1"/>
      <c r="D225" s="1" t="s">
        <v>71</v>
      </c>
      <c r="E225" s="1" t="s">
        <v>57</v>
      </c>
      <c r="F225" s="7">
        <v>1</v>
      </c>
      <c r="G225" s="1"/>
      <c r="H225" s="8"/>
      <c r="I225" s="1" t="s">
        <v>72</v>
      </c>
      <c r="J225" s="1" t="s">
        <v>75</v>
      </c>
      <c r="K225" s="7">
        <v>1</v>
      </c>
      <c r="L225" s="1"/>
      <c r="M225" s="8"/>
      <c r="N225" s="8" t="str">
        <f t="shared" si="10"/>
        <v>x</v>
      </c>
      <c r="O225" s="8"/>
      <c r="P225" s="8" t="str">
        <f>IF(AND(B225&lt;&gt;"",IFERROR(VLOOKUP(D225&amp;"/"&amp;I225,Data!$N$3:$N$8,1,FALSE),"x")="x"),"x","")</f>
        <v/>
      </c>
      <c r="Q225" s="8" t="str">
        <f>IF(AND(B225&lt;&gt;"",IFERROR(VLOOKUP(E225&amp;"/"&amp;J225,Data!$F$3:$F$11,1,FALSE),"x")="x"),"x","")</f>
        <v/>
      </c>
      <c r="R225" s="8" t="e">
        <f>IF(AND(B225&lt;&gt;"",IFERROR(VLOOKUP(D225&amp;"/"&amp;I225,Data!$N$3:$O$8,2,FALSE),0)+IFERROR(VLOOKUP(E225&amp;"/"&amp;J225,Data!$F$3:$G$11,2,FALSE),0)&gt;1),"x","")</f>
        <v>#VALUE!</v>
      </c>
      <c r="S225" s="8" t="str">
        <f t="shared" si="11"/>
        <v>x</v>
      </c>
      <c r="T225" s="8"/>
      <c r="U225" s="8"/>
    </row>
    <row r="226" spans="1:21" ht="12.75" hidden="1" x14ac:dyDescent="0.2">
      <c r="A226" s="1">
        <v>138</v>
      </c>
      <c r="B226" s="1" t="s">
        <v>53</v>
      </c>
      <c r="C226" s="1"/>
      <c r="D226" s="1" t="s">
        <v>71</v>
      </c>
      <c r="E226" s="1" t="s">
        <v>58</v>
      </c>
      <c r="F226" s="7">
        <v>1</v>
      </c>
      <c r="G226" s="1"/>
      <c r="H226" s="8"/>
      <c r="I226" s="1" t="s">
        <v>72</v>
      </c>
      <c r="J226" s="1" t="s">
        <v>75</v>
      </c>
      <c r="K226" s="7">
        <v>1</v>
      </c>
      <c r="L226" s="1"/>
      <c r="M226" s="8"/>
      <c r="N226" s="8" t="str">
        <f t="shared" si="10"/>
        <v>x</v>
      </c>
      <c r="O226" s="8"/>
      <c r="P226" s="8" t="str">
        <f>IF(AND(B226&lt;&gt;"",IFERROR(VLOOKUP(D226&amp;"/"&amp;I226,Data!$N$3:$N$8,1,FALSE),"x")="x"),"x","")</f>
        <v/>
      </c>
      <c r="Q226" s="8" t="str">
        <f>IF(AND(B226&lt;&gt;"",IFERROR(VLOOKUP(E226&amp;"/"&amp;J226,Data!$F$3:$F$11,1,FALSE),"x")="x"),"x","")</f>
        <v/>
      </c>
      <c r="R226" s="8" t="e">
        <f>IF(AND(B226&lt;&gt;"",IFERROR(VLOOKUP(D226&amp;"/"&amp;I226,Data!$N$3:$O$8,2,FALSE),0)+IFERROR(VLOOKUP(E226&amp;"/"&amp;J226,Data!$F$3:$G$11,2,FALSE),0)&gt;1),"x","")</f>
        <v>#VALUE!</v>
      </c>
      <c r="S226" s="8" t="str">
        <f t="shared" si="11"/>
        <v>x</v>
      </c>
      <c r="T226" s="8"/>
      <c r="U226" s="8"/>
    </row>
    <row r="227" spans="1:21" ht="12.75" x14ac:dyDescent="0.2">
      <c r="A227" s="1">
        <v>139</v>
      </c>
      <c r="B227" s="1" t="s">
        <v>53</v>
      </c>
      <c r="C227" s="26" t="s">
        <v>66</v>
      </c>
      <c r="D227" s="1" t="s">
        <v>71</v>
      </c>
      <c r="E227" s="1" t="s">
        <v>57</v>
      </c>
      <c r="F227" s="7">
        <v>1</v>
      </c>
      <c r="G227" s="1"/>
      <c r="H227" s="8"/>
      <c r="I227" s="1" t="s">
        <v>72</v>
      </c>
      <c r="J227" s="1" t="s">
        <v>58</v>
      </c>
      <c r="K227" s="7">
        <v>2</v>
      </c>
      <c r="L227" s="1"/>
      <c r="M227" s="8"/>
      <c r="N227" s="8" t="str">
        <f t="shared" si="10"/>
        <v/>
      </c>
      <c r="O227" s="8"/>
      <c r="P227" s="8" t="str">
        <f>IF(AND(B227&lt;&gt;"",IFERROR(VLOOKUP(D227&amp;"/"&amp;I227,Data!$N$3:$N$8,1,FALSE),"x")="x"),"x","")</f>
        <v/>
      </c>
      <c r="Q227" s="8" t="str">
        <f>IF(AND(B227&lt;&gt;"",IFERROR(VLOOKUP(E227&amp;"/"&amp;J227,Data!$F$3:$F$11,1,FALSE),"x")="x"),"x","")</f>
        <v/>
      </c>
      <c r="R227" s="8" t="e">
        <f>IF(AND(B227&lt;&gt;"",IFERROR(VLOOKUP(D227&amp;"/"&amp;I227,Data!$N$3:$O$8,2,FALSE),0)+IFERROR(VLOOKUP(E227&amp;"/"&amp;J227,Data!$F$3:$G$11,2,FALSE),0)&gt;1),"x","")</f>
        <v>#VALUE!</v>
      </c>
      <c r="S227" s="8" t="str">
        <f t="shared" si="11"/>
        <v/>
      </c>
      <c r="T227" s="8"/>
      <c r="U227" s="8"/>
    </row>
    <row r="228" spans="1:21" ht="12.75" x14ac:dyDescent="0.2">
      <c r="A228" s="1">
        <v>140</v>
      </c>
      <c r="B228" s="1" t="s">
        <v>53</v>
      </c>
      <c r="C228" s="26" t="s">
        <v>73</v>
      </c>
      <c r="D228" s="1" t="s">
        <v>71</v>
      </c>
      <c r="E228" s="1" t="s">
        <v>57</v>
      </c>
      <c r="F228" s="7">
        <v>1</v>
      </c>
      <c r="G228" s="1"/>
      <c r="H228" s="8"/>
      <c r="I228" s="1" t="s">
        <v>72</v>
      </c>
      <c r="J228" s="1" t="s">
        <v>75</v>
      </c>
      <c r="K228" s="7">
        <v>2</v>
      </c>
      <c r="L228" s="1"/>
      <c r="M228" s="8"/>
      <c r="N228" s="8" t="str">
        <f t="shared" si="10"/>
        <v/>
      </c>
      <c r="O228" s="8"/>
      <c r="P228" s="8" t="str">
        <f>IF(AND(B228&lt;&gt;"",IFERROR(VLOOKUP(D228&amp;"/"&amp;I228,Data!$N$3:$N$8,1,FALSE),"x")="x"),"x","")</f>
        <v/>
      </c>
      <c r="Q228" s="8" t="str">
        <f>IF(AND(B228&lt;&gt;"",IFERROR(VLOOKUP(E228&amp;"/"&amp;J228,Data!$F$3:$F$11,1,FALSE),"x")="x"),"x","")</f>
        <v/>
      </c>
      <c r="R228" s="8" t="e">
        <f>IF(AND(B228&lt;&gt;"",IFERROR(VLOOKUP(D228&amp;"/"&amp;I228,Data!$N$3:$O$8,2,FALSE),0)+IFERROR(VLOOKUP(E228&amp;"/"&amp;J228,Data!$F$3:$G$11,2,FALSE),0)&gt;1),"x","")</f>
        <v>#VALUE!</v>
      </c>
      <c r="S228" s="8" t="str">
        <f t="shared" si="11"/>
        <v/>
      </c>
      <c r="T228" s="8"/>
      <c r="U228" s="8"/>
    </row>
    <row r="229" spans="1:21" ht="12.75" x14ac:dyDescent="0.2">
      <c r="A229" s="1">
        <v>141</v>
      </c>
      <c r="B229" s="1" t="s">
        <v>53</v>
      </c>
      <c r="C229" s="26" t="s">
        <v>66</v>
      </c>
      <c r="D229" s="1" t="s">
        <v>71</v>
      </c>
      <c r="E229" s="1" t="s">
        <v>58</v>
      </c>
      <c r="F229" s="7">
        <v>1</v>
      </c>
      <c r="G229" s="1"/>
      <c r="H229" s="8"/>
      <c r="I229" s="1" t="s">
        <v>72</v>
      </c>
      <c r="J229" s="1" t="s">
        <v>75</v>
      </c>
      <c r="K229" s="7">
        <v>2</v>
      </c>
      <c r="L229" s="1"/>
      <c r="M229" s="8"/>
      <c r="N229" s="8" t="str">
        <f t="shared" si="10"/>
        <v/>
      </c>
      <c r="O229" s="8"/>
      <c r="P229" s="8" t="str">
        <f>IF(AND(B229&lt;&gt;"",IFERROR(VLOOKUP(D229&amp;"/"&amp;I229,Data!$N$3:$N$8,1,FALSE),"x")="x"),"x","")</f>
        <v/>
      </c>
      <c r="Q229" s="8" t="str">
        <f>IF(AND(B229&lt;&gt;"",IFERROR(VLOOKUP(E229&amp;"/"&amp;J229,Data!$F$3:$F$11,1,FALSE),"x")="x"),"x","")</f>
        <v/>
      </c>
      <c r="R229" s="8" t="e">
        <f>IF(AND(B229&lt;&gt;"",IFERROR(VLOOKUP(D229&amp;"/"&amp;I229,Data!$N$3:$O$8,2,FALSE),0)+IFERROR(VLOOKUP(E229&amp;"/"&amp;J229,Data!$F$3:$G$11,2,FALSE),0)&gt;1),"x","")</f>
        <v>#VALUE!</v>
      </c>
      <c r="S229" s="8" t="str">
        <f t="shared" si="11"/>
        <v/>
      </c>
      <c r="T229" s="8"/>
      <c r="U229" s="8"/>
    </row>
    <row r="230" spans="1:21" ht="12.75" x14ac:dyDescent="0.2">
      <c r="A230" s="1">
        <v>142</v>
      </c>
      <c r="B230" s="1" t="s">
        <v>53</v>
      </c>
      <c r="C230" s="26" t="s">
        <v>73</v>
      </c>
      <c r="D230" s="1" t="s">
        <v>71</v>
      </c>
      <c r="E230" s="1" t="s">
        <v>57</v>
      </c>
      <c r="F230" s="7">
        <v>1</v>
      </c>
      <c r="G230" s="1"/>
      <c r="H230" s="8"/>
      <c r="I230" s="1" t="s">
        <v>72</v>
      </c>
      <c r="J230" s="1" t="s">
        <v>58</v>
      </c>
      <c r="K230" s="7">
        <v>3</v>
      </c>
      <c r="L230" s="1"/>
      <c r="M230" s="8"/>
      <c r="N230" s="8" t="str">
        <f t="shared" si="10"/>
        <v/>
      </c>
      <c r="O230" s="8"/>
      <c r="P230" s="8" t="str">
        <f>IF(AND(B230&lt;&gt;"",IFERROR(VLOOKUP(D230&amp;"/"&amp;I230,Data!$N$3:$N$8,1,FALSE),"x")="x"),"x","")</f>
        <v/>
      </c>
      <c r="Q230" s="8" t="str">
        <f>IF(AND(B230&lt;&gt;"",IFERROR(VLOOKUP(E230&amp;"/"&amp;J230,Data!$F$3:$F$11,1,FALSE),"x")="x"),"x","")</f>
        <v/>
      </c>
      <c r="R230" s="8" t="e">
        <f>IF(AND(B230&lt;&gt;"",IFERROR(VLOOKUP(D230&amp;"/"&amp;I230,Data!$N$3:$O$8,2,FALSE),0)+IFERROR(VLOOKUP(E230&amp;"/"&amp;J230,Data!$F$3:$G$11,2,FALSE),0)&gt;1),"x","")</f>
        <v>#VALUE!</v>
      </c>
      <c r="S230" s="8" t="str">
        <f t="shared" si="11"/>
        <v/>
      </c>
      <c r="T230" s="8"/>
      <c r="U230" s="8"/>
    </row>
    <row r="231" spans="1:21" ht="12.75" x14ac:dyDescent="0.2">
      <c r="A231" s="1">
        <v>143</v>
      </c>
      <c r="B231" s="1" t="s">
        <v>53</v>
      </c>
      <c r="C231" s="26" t="s">
        <v>66</v>
      </c>
      <c r="D231" s="1" t="s">
        <v>71</v>
      </c>
      <c r="E231" s="1" t="s">
        <v>57</v>
      </c>
      <c r="F231" s="7">
        <v>1</v>
      </c>
      <c r="G231" s="1"/>
      <c r="H231" s="8"/>
      <c r="I231" s="1" t="s">
        <v>72</v>
      </c>
      <c r="J231" s="1" t="s">
        <v>75</v>
      </c>
      <c r="K231" s="7">
        <v>3</v>
      </c>
      <c r="L231" s="1"/>
      <c r="M231" s="8"/>
      <c r="N231" s="8" t="str">
        <f t="shared" si="10"/>
        <v/>
      </c>
      <c r="O231" s="8"/>
      <c r="P231" s="8" t="str">
        <f>IF(AND(B231&lt;&gt;"",IFERROR(VLOOKUP(D231&amp;"/"&amp;I231,Data!$N$3:$N$8,1,FALSE),"x")="x"),"x","")</f>
        <v/>
      </c>
      <c r="Q231" s="8" t="str">
        <f>IF(AND(B231&lt;&gt;"",IFERROR(VLOOKUP(E231&amp;"/"&amp;J231,Data!$F$3:$F$11,1,FALSE),"x")="x"),"x","")</f>
        <v/>
      </c>
      <c r="R231" s="8" t="e">
        <f>IF(AND(B231&lt;&gt;"",IFERROR(VLOOKUP(D231&amp;"/"&amp;I231,Data!$N$3:$O$8,2,FALSE),0)+IFERROR(VLOOKUP(E231&amp;"/"&amp;J231,Data!$F$3:$G$11,2,FALSE),0)&gt;1),"x","")</f>
        <v>#VALUE!</v>
      </c>
      <c r="S231" s="8" t="str">
        <f t="shared" si="11"/>
        <v/>
      </c>
      <c r="T231" s="8"/>
      <c r="U231" s="8"/>
    </row>
    <row r="232" spans="1:21" ht="12.75" x14ac:dyDescent="0.2">
      <c r="A232" s="1">
        <v>144</v>
      </c>
      <c r="B232" s="1" t="s">
        <v>53</v>
      </c>
      <c r="C232" s="26" t="s">
        <v>73</v>
      </c>
      <c r="D232" s="1" t="s">
        <v>71</v>
      </c>
      <c r="E232" s="1" t="s">
        <v>58</v>
      </c>
      <c r="F232" s="7">
        <v>1</v>
      </c>
      <c r="G232" s="1"/>
      <c r="H232" s="8"/>
      <c r="I232" s="1" t="s">
        <v>72</v>
      </c>
      <c r="J232" s="1" t="s">
        <v>75</v>
      </c>
      <c r="K232" s="7">
        <v>3</v>
      </c>
      <c r="L232" s="1"/>
      <c r="M232" s="8"/>
      <c r="N232" s="8" t="str">
        <f t="shared" si="10"/>
        <v/>
      </c>
      <c r="O232" s="8"/>
      <c r="P232" s="8" t="str">
        <f>IF(AND(B232&lt;&gt;"",IFERROR(VLOOKUP(D232&amp;"/"&amp;I232,Data!$N$3:$N$8,1,FALSE),"x")="x"),"x","")</f>
        <v/>
      </c>
      <c r="Q232" s="8" t="str">
        <f>IF(AND(B232&lt;&gt;"",IFERROR(VLOOKUP(E232&amp;"/"&amp;J232,Data!$F$3:$F$11,1,FALSE),"x")="x"),"x","")</f>
        <v/>
      </c>
      <c r="R232" s="8" t="e">
        <f>IF(AND(B232&lt;&gt;"",IFERROR(VLOOKUP(D232&amp;"/"&amp;I232,Data!$N$3:$O$8,2,FALSE),0)+IFERROR(VLOOKUP(E232&amp;"/"&amp;J232,Data!$F$3:$G$11,2,FALSE),0)&gt;1),"x","")</f>
        <v>#VALUE!</v>
      </c>
      <c r="S232" s="8" t="str">
        <f t="shared" si="11"/>
        <v/>
      </c>
      <c r="T232" s="8"/>
      <c r="U232" s="8"/>
    </row>
    <row r="233" spans="1:21" ht="12.75" x14ac:dyDescent="0.2">
      <c r="A233" s="1">
        <v>145</v>
      </c>
      <c r="B233" s="1" t="s">
        <v>53</v>
      </c>
      <c r="C233" s="26" t="s">
        <v>66</v>
      </c>
      <c r="D233" s="1" t="s">
        <v>71</v>
      </c>
      <c r="E233" s="1" t="s">
        <v>57</v>
      </c>
      <c r="F233" s="7">
        <v>2</v>
      </c>
      <c r="G233" s="1"/>
      <c r="H233" s="8"/>
      <c r="I233" s="1" t="s">
        <v>72</v>
      </c>
      <c r="J233" s="1" t="s">
        <v>58</v>
      </c>
      <c r="K233" s="7">
        <v>1</v>
      </c>
      <c r="L233" s="1"/>
      <c r="M233" s="8"/>
      <c r="N233" s="8" t="str">
        <f t="shared" si="10"/>
        <v/>
      </c>
      <c r="O233" s="8"/>
      <c r="P233" s="8" t="str">
        <f>IF(AND(B233&lt;&gt;"",IFERROR(VLOOKUP(D233&amp;"/"&amp;I233,Data!$N$3:$N$8,1,FALSE),"x")="x"),"x","")</f>
        <v/>
      </c>
      <c r="Q233" s="8" t="str">
        <f>IF(AND(B233&lt;&gt;"",IFERROR(VLOOKUP(E233&amp;"/"&amp;J233,Data!$F$3:$F$11,1,FALSE),"x")="x"),"x","")</f>
        <v/>
      </c>
      <c r="R233" s="8" t="e">
        <f>IF(AND(B233&lt;&gt;"",IFERROR(VLOOKUP(D233&amp;"/"&amp;I233,Data!$N$3:$O$8,2,FALSE),0)+IFERROR(VLOOKUP(E233&amp;"/"&amp;J233,Data!$F$3:$G$11,2,FALSE),0)&gt;1),"x","")</f>
        <v>#VALUE!</v>
      </c>
      <c r="S233" s="8" t="str">
        <f t="shared" si="11"/>
        <v/>
      </c>
      <c r="T233" s="8"/>
      <c r="U233" s="8"/>
    </row>
    <row r="234" spans="1:21" ht="12.75" x14ac:dyDescent="0.2">
      <c r="A234" s="1">
        <v>146</v>
      </c>
      <c r="B234" s="1" t="s">
        <v>53</v>
      </c>
      <c r="C234" s="26" t="s">
        <v>73</v>
      </c>
      <c r="D234" s="1" t="s">
        <v>71</v>
      </c>
      <c r="E234" s="1" t="s">
        <v>57</v>
      </c>
      <c r="F234" s="7">
        <v>2</v>
      </c>
      <c r="G234" s="1"/>
      <c r="H234" s="8"/>
      <c r="I234" s="1" t="s">
        <v>72</v>
      </c>
      <c r="J234" s="1" t="s">
        <v>75</v>
      </c>
      <c r="K234" s="7">
        <v>1</v>
      </c>
      <c r="L234" s="1"/>
      <c r="M234" s="8"/>
      <c r="N234" s="8" t="str">
        <f t="shared" si="10"/>
        <v/>
      </c>
      <c r="O234" s="8"/>
      <c r="P234" s="8" t="str">
        <f>IF(AND(B234&lt;&gt;"",IFERROR(VLOOKUP(D234&amp;"/"&amp;I234,Data!$N$3:$N$8,1,FALSE),"x")="x"),"x","")</f>
        <v/>
      </c>
      <c r="Q234" s="8" t="str">
        <f>IF(AND(B234&lt;&gt;"",IFERROR(VLOOKUP(E234&amp;"/"&amp;J234,Data!$F$3:$F$11,1,FALSE),"x")="x"),"x","")</f>
        <v/>
      </c>
      <c r="R234" s="8" t="e">
        <f>IF(AND(B234&lt;&gt;"",IFERROR(VLOOKUP(D234&amp;"/"&amp;I234,Data!$N$3:$O$8,2,FALSE),0)+IFERROR(VLOOKUP(E234&amp;"/"&amp;J234,Data!$F$3:$G$11,2,FALSE),0)&gt;1),"x","")</f>
        <v>#VALUE!</v>
      </c>
      <c r="S234" s="8" t="str">
        <f t="shared" si="11"/>
        <v/>
      </c>
      <c r="T234" s="8"/>
      <c r="U234" s="8"/>
    </row>
    <row r="235" spans="1:21" ht="12.75" x14ac:dyDescent="0.2">
      <c r="A235" s="1">
        <v>147</v>
      </c>
      <c r="B235" s="1" t="s">
        <v>53</v>
      </c>
      <c r="C235" s="26" t="s">
        <v>66</v>
      </c>
      <c r="D235" s="1" t="s">
        <v>71</v>
      </c>
      <c r="E235" s="1" t="s">
        <v>58</v>
      </c>
      <c r="F235" s="7">
        <v>2</v>
      </c>
      <c r="G235" s="1"/>
      <c r="H235" s="8"/>
      <c r="I235" s="1" t="s">
        <v>72</v>
      </c>
      <c r="J235" s="1" t="s">
        <v>75</v>
      </c>
      <c r="K235" s="7">
        <v>1</v>
      </c>
      <c r="L235" s="1"/>
      <c r="M235" s="8"/>
      <c r="N235" s="8" t="str">
        <f t="shared" si="10"/>
        <v/>
      </c>
      <c r="O235" s="8"/>
      <c r="P235" s="8" t="str">
        <f>IF(AND(B235&lt;&gt;"",IFERROR(VLOOKUP(D235&amp;"/"&amp;I235,Data!$N$3:$N$8,1,FALSE),"x")="x"),"x","")</f>
        <v/>
      </c>
      <c r="Q235" s="8" t="str">
        <f>IF(AND(B235&lt;&gt;"",IFERROR(VLOOKUP(E235&amp;"/"&amp;J235,Data!$F$3:$F$11,1,FALSE),"x")="x"),"x","")</f>
        <v/>
      </c>
      <c r="R235" s="8" t="e">
        <f>IF(AND(B235&lt;&gt;"",IFERROR(VLOOKUP(D235&amp;"/"&amp;I235,Data!$N$3:$O$8,2,FALSE),0)+IFERROR(VLOOKUP(E235&amp;"/"&amp;J235,Data!$F$3:$G$11,2,FALSE),0)&gt;1),"x","")</f>
        <v>#VALUE!</v>
      </c>
      <c r="S235" s="8" t="str">
        <f t="shared" si="11"/>
        <v/>
      </c>
      <c r="T235" s="8"/>
      <c r="U235" s="8"/>
    </row>
    <row r="236" spans="1:21" ht="12.75" hidden="1" x14ac:dyDescent="0.2">
      <c r="A236" s="1">
        <v>148</v>
      </c>
      <c r="B236" s="1" t="s">
        <v>53</v>
      </c>
      <c r="C236" s="1"/>
      <c r="D236" s="1" t="s">
        <v>71</v>
      </c>
      <c r="E236" s="1" t="s">
        <v>57</v>
      </c>
      <c r="F236" s="7">
        <v>2</v>
      </c>
      <c r="G236" s="1"/>
      <c r="H236" s="8"/>
      <c r="I236" s="1" t="s">
        <v>72</v>
      </c>
      <c r="J236" s="1" t="s">
        <v>58</v>
      </c>
      <c r="K236" s="7">
        <v>2</v>
      </c>
      <c r="L236" s="1"/>
      <c r="M236" s="8"/>
      <c r="N236" s="8" t="str">
        <f t="shared" si="10"/>
        <v>x</v>
      </c>
      <c r="O236" s="8"/>
      <c r="P236" s="8" t="str">
        <f>IF(AND(B236&lt;&gt;"",IFERROR(VLOOKUP(D236&amp;"/"&amp;I236,Data!$N$3:$N$8,1,FALSE),"x")="x"),"x","")</f>
        <v/>
      </c>
      <c r="Q236" s="8" t="str">
        <f>IF(AND(B236&lt;&gt;"",IFERROR(VLOOKUP(E236&amp;"/"&amp;J236,Data!$F$3:$F$11,1,FALSE),"x")="x"),"x","")</f>
        <v/>
      </c>
      <c r="R236" s="8" t="e">
        <f>IF(AND(B236&lt;&gt;"",IFERROR(VLOOKUP(D236&amp;"/"&amp;I236,Data!$N$3:$O$8,2,FALSE),0)+IFERROR(VLOOKUP(E236&amp;"/"&amp;J236,Data!$F$3:$G$11,2,FALSE),0)&gt;1),"x","")</f>
        <v>#VALUE!</v>
      </c>
      <c r="S236" s="8" t="str">
        <f t="shared" si="11"/>
        <v>x</v>
      </c>
      <c r="T236" s="8"/>
      <c r="U236" s="8"/>
    </row>
    <row r="237" spans="1:21" ht="12.75" hidden="1" x14ac:dyDescent="0.2">
      <c r="A237" s="1">
        <v>149</v>
      </c>
      <c r="B237" s="1" t="s">
        <v>53</v>
      </c>
      <c r="C237" s="1"/>
      <c r="D237" s="1" t="s">
        <v>71</v>
      </c>
      <c r="E237" s="1" t="s">
        <v>57</v>
      </c>
      <c r="F237" s="7">
        <v>2</v>
      </c>
      <c r="G237" s="1"/>
      <c r="H237" s="8"/>
      <c r="I237" s="1" t="s">
        <v>72</v>
      </c>
      <c r="J237" s="1" t="s">
        <v>75</v>
      </c>
      <c r="K237" s="7">
        <v>2</v>
      </c>
      <c r="L237" s="1"/>
      <c r="M237" s="8"/>
      <c r="N237" s="8" t="str">
        <f t="shared" si="10"/>
        <v>x</v>
      </c>
      <c r="O237" s="8"/>
      <c r="P237" s="8" t="str">
        <f>IF(AND(B237&lt;&gt;"",IFERROR(VLOOKUP(D237&amp;"/"&amp;I237,Data!$N$3:$N$8,1,FALSE),"x")="x"),"x","")</f>
        <v/>
      </c>
      <c r="Q237" s="8" t="str">
        <f>IF(AND(B237&lt;&gt;"",IFERROR(VLOOKUP(E237&amp;"/"&amp;J237,Data!$F$3:$F$11,1,FALSE),"x")="x"),"x","")</f>
        <v/>
      </c>
      <c r="R237" s="8" t="e">
        <f>IF(AND(B237&lt;&gt;"",IFERROR(VLOOKUP(D237&amp;"/"&amp;I237,Data!$N$3:$O$8,2,FALSE),0)+IFERROR(VLOOKUP(E237&amp;"/"&amp;J237,Data!$F$3:$G$11,2,FALSE),0)&gt;1),"x","")</f>
        <v>#VALUE!</v>
      </c>
      <c r="S237" s="8" t="str">
        <f t="shared" si="11"/>
        <v>x</v>
      </c>
      <c r="T237" s="8"/>
      <c r="U237" s="8"/>
    </row>
    <row r="238" spans="1:21" ht="12.75" hidden="1" x14ac:dyDescent="0.2">
      <c r="A238" s="1">
        <v>150</v>
      </c>
      <c r="B238" s="1" t="s">
        <v>53</v>
      </c>
      <c r="C238" s="1"/>
      <c r="D238" s="1" t="s">
        <v>71</v>
      </c>
      <c r="E238" s="1" t="s">
        <v>58</v>
      </c>
      <c r="F238" s="7">
        <v>2</v>
      </c>
      <c r="G238" s="1"/>
      <c r="H238" s="8"/>
      <c r="I238" s="1" t="s">
        <v>72</v>
      </c>
      <c r="J238" s="1" t="s">
        <v>75</v>
      </c>
      <c r="K238" s="7">
        <v>2</v>
      </c>
      <c r="L238" s="1"/>
      <c r="M238" s="8"/>
      <c r="N238" s="8" t="str">
        <f t="shared" si="10"/>
        <v>x</v>
      </c>
      <c r="O238" s="8"/>
      <c r="P238" s="8" t="str">
        <f>IF(AND(B238&lt;&gt;"",IFERROR(VLOOKUP(D238&amp;"/"&amp;I238,Data!$N$3:$N$8,1,FALSE),"x")="x"),"x","")</f>
        <v/>
      </c>
      <c r="Q238" s="8" t="str">
        <f>IF(AND(B238&lt;&gt;"",IFERROR(VLOOKUP(E238&amp;"/"&amp;J238,Data!$F$3:$F$11,1,FALSE),"x")="x"),"x","")</f>
        <v/>
      </c>
      <c r="R238" s="8" t="e">
        <f>IF(AND(B238&lt;&gt;"",IFERROR(VLOOKUP(D238&amp;"/"&amp;I238,Data!$N$3:$O$8,2,FALSE),0)+IFERROR(VLOOKUP(E238&amp;"/"&amp;J238,Data!$F$3:$G$11,2,FALSE),0)&gt;1),"x","")</f>
        <v>#VALUE!</v>
      </c>
      <c r="S238" s="8" t="str">
        <f t="shared" si="11"/>
        <v>x</v>
      </c>
      <c r="T238" s="8"/>
      <c r="U238" s="8"/>
    </row>
    <row r="239" spans="1:21" ht="12.75" x14ac:dyDescent="0.2">
      <c r="A239" s="1">
        <v>151</v>
      </c>
      <c r="B239" s="1" t="s">
        <v>53</v>
      </c>
      <c r="C239" s="26" t="s">
        <v>73</v>
      </c>
      <c r="D239" s="1" t="s">
        <v>71</v>
      </c>
      <c r="E239" s="1" t="s">
        <v>57</v>
      </c>
      <c r="F239" s="7">
        <v>2</v>
      </c>
      <c r="G239" s="1"/>
      <c r="H239" s="8"/>
      <c r="I239" s="1" t="s">
        <v>72</v>
      </c>
      <c r="J239" s="1" t="s">
        <v>58</v>
      </c>
      <c r="K239" s="7">
        <v>3</v>
      </c>
      <c r="L239" s="1"/>
      <c r="M239" s="8"/>
      <c r="N239" s="8" t="str">
        <f t="shared" si="10"/>
        <v/>
      </c>
      <c r="O239" s="8"/>
      <c r="P239" s="8" t="str">
        <f>IF(AND(B239&lt;&gt;"",IFERROR(VLOOKUP(D239&amp;"/"&amp;I239,Data!$N$3:$N$8,1,FALSE),"x")="x"),"x","")</f>
        <v/>
      </c>
      <c r="Q239" s="8" t="str">
        <f>IF(AND(B239&lt;&gt;"",IFERROR(VLOOKUP(E239&amp;"/"&amp;J239,Data!$F$3:$F$11,1,FALSE),"x")="x"),"x","")</f>
        <v/>
      </c>
      <c r="R239" s="8" t="e">
        <f>IF(AND(B239&lt;&gt;"",IFERROR(VLOOKUP(D239&amp;"/"&amp;I239,Data!$N$3:$O$8,2,FALSE),0)+IFERROR(VLOOKUP(E239&amp;"/"&amp;J239,Data!$F$3:$G$11,2,FALSE),0)&gt;1),"x","")</f>
        <v>#VALUE!</v>
      </c>
      <c r="S239" s="8" t="str">
        <f t="shared" si="11"/>
        <v/>
      </c>
      <c r="T239" s="8"/>
      <c r="U239" s="8"/>
    </row>
    <row r="240" spans="1:21" ht="12.75" x14ac:dyDescent="0.2">
      <c r="A240" s="1">
        <v>152</v>
      </c>
      <c r="B240" s="1" t="s">
        <v>53</v>
      </c>
      <c r="C240" s="26" t="s">
        <v>66</v>
      </c>
      <c r="D240" s="1" t="s">
        <v>71</v>
      </c>
      <c r="E240" s="1" t="s">
        <v>57</v>
      </c>
      <c r="F240" s="7">
        <v>2</v>
      </c>
      <c r="G240" s="1"/>
      <c r="H240" s="8"/>
      <c r="I240" s="1" t="s">
        <v>72</v>
      </c>
      <c r="J240" s="1" t="s">
        <v>75</v>
      </c>
      <c r="K240" s="7">
        <v>3</v>
      </c>
      <c r="L240" s="1"/>
      <c r="M240" s="8"/>
      <c r="N240" s="8" t="str">
        <f t="shared" si="10"/>
        <v/>
      </c>
      <c r="O240" s="8"/>
      <c r="P240" s="8" t="str">
        <f>IF(AND(B240&lt;&gt;"",IFERROR(VLOOKUP(D240&amp;"/"&amp;I240,Data!$N$3:$N$8,1,FALSE),"x")="x"),"x","")</f>
        <v/>
      </c>
      <c r="Q240" s="8" t="str">
        <f>IF(AND(B240&lt;&gt;"",IFERROR(VLOOKUP(E240&amp;"/"&amp;J240,Data!$F$3:$F$11,1,FALSE),"x")="x"),"x","")</f>
        <v/>
      </c>
      <c r="R240" s="8" t="e">
        <f>IF(AND(B240&lt;&gt;"",IFERROR(VLOOKUP(D240&amp;"/"&amp;I240,Data!$N$3:$O$8,2,FALSE),0)+IFERROR(VLOOKUP(E240&amp;"/"&amp;J240,Data!$F$3:$G$11,2,FALSE),0)&gt;1),"x","")</f>
        <v>#VALUE!</v>
      </c>
      <c r="S240" s="8" t="str">
        <f t="shared" si="11"/>
        <v/>
      </c>
      <c r="T240" s="8"/>
      <c r="U240" s="8"/>
    </row>
    <row r="241" spans="1:21" ht="12.75" x14ac:dyDescent="0.2">
      <c r="A241" s="1">
        <v>153</v>
      </c>
      <c r="B241" s="1" t="s">
        <v>53</v>
      </c>
      <c r="C241" s="26" t="s">
        <v>73</v>
      </c>
      <c r="D241" s="1" t="s">
        <v>71</v>
      </c>
      <c r="E241" s="1" t="s">
        <v>58</v>
      </c>
      <c r="F241" s="7">
        <v>2</v>
      </c>
      <c r="G241" s="1"/>
      <c r="H241" s="8"/>
      <c r="I241" s="1" t="s">
        <v>72</v>
      </c>
      <c r="J241" s="1" t="s">
        <v>75</v>
      </c>
      <c r="K241" s="7">
        <v>3</v>
      </c>
      <c r="L241" s="1"/>
      <c r="M241" s="8"/>
      <c r="N241" s="8" t="str">
        <f t="shared" si="10"/>
        <v/>
      </c>
      <c r="O241" s="8"/>
      <c r="P241" s="8" t="str">
        <f>IF(AND(B241&lt;&gt;"",IFERROR(VLOOKUP(D241&amp;"/"&amp;I241,Data!$N$3:$N$8,1,FALSE),"x")="x"),"x","")</f>
        <v/>
      </c>
      <c r="Q241" s="8" t="str">
        <f>IF(AND(B241&lt;&gt;"",IFERROR(VLOOKUP(E241&amp;"/"&amp;J241,Data!$F$3:$F$11,1,FALSE),"x")="x"),"x","")</f>
        <v/>
      </c>
      <c r="R241" s="8" t="e">
        <f>IF(AND(B241&lt;&gt;"",IFERROR(VLOOKUP(D241&amp;"/"&amp;I241,Data!$N$3:$O$8,2,FALSE),0)+IFERROR(VLOOKUP(E241&amp;"/"&amp;J241,Data!$F$3:$G$11,2,FALSE),0)&gt;1),"x","")</f>
        <v>#VALUE!</v>
      </c>
      <c r="S241" s="8" t="str">
        <f t="shared" si="11"/>
        <v/>
      </c>
      <c r="T241" s="8"/>
      <c r="U241" s="8"/>
    </row>
    <row r="242" spans="1:21" ht="12.75" x14ac:dyDescent="0.2">
      <c r="A242" s="1">
        <v>154</v>
      </c>
      <c r="B242" s="1" t="s">
        <v>53</v>
      </c>
      <c r="C242" s="26" t="s">
        <v>66</v>
      </c>
      <c r="D242" s="1" t="s">
        <v>71</v>
      </c>
      <c r="E242" s="1" t="s">
        <v>57</v>
      </c>
      <c r="F242" s="7">
        <v>3</v>
      </c>
      <c r="G242" s="1"/>
      <c r="H242" s="8"/>
      <c r="I242" s="1" t="s">
        <v>72</v>
      </c>
      <c r="J242" s="1" t="s">
        <v>58</v>
      </c>
      <c r="K242" s="7">
        <v>1</v>
      </c>
      <c r="L242" s="1"/>
      <c r="M242" s="8"/>
      <c r="N242" s="8" t="str">
        <f t="shared" si="10"/>
        <v/>
      </c>
      <c r="O242" s="8"/>
      <c r="P242" s="8" t="str">
        <f>IF(AND(B242&lt;&gt;"",IFERROR(VLOOKUP(D242&amp;"/"&amp;I242,Data!$N$3:$N$8,1,FALSE),"x")="x"),"x","")</f>
        <v/>
      </c>
      <c r="Q242" s="8" t="str">
        <f>IF(AND(B242&lt;&gt;"",IFERROR(VLOOKUP(E242&amp;"/"&amp;J242,Data!$F$3:$F$11,1,FALSE),"x")="x"),"x","")</f>
        <v/>
      </c>
      <c r="R242" s="8" t="e">
        <f>IF(AND(B242&lt;&gt;"",IFERROR(VLOOKUP(D242&amp;"/"&amp;I242,Data!$N$3:$O$8,2,FALSE),0)+IFERROR(VLOOKUP(E242&amp;"/"&amp;J242,Data!$F$3:$G$11,2,FALSE),0)&gt;1),"x","")</f>
        <v>#VALUE!</v>
      </c>
      <c r="S242" s="8" t="str">
        <f t="shared" si="11"/>
        <v/>
      </c>
      <c r="T242" s="8"/>
      <c r="U242" s="8"/>
    </row>
    <row r="243" spans="1:21" ht="12.75" x14ac:dyDescent="0.2">
      <c r="A243" s="1">
        <v>155</v>
      </c>
      <c r="B243" s="1" t="s">
        <v>53</v>
      </c>
      <c r="C243" s="26" t="s">
        <v>73</v>
      </c>
      <c r="D243" s="1" t="s">
        <v>71</v>
      </c>
      <c r="E243" s="1" t="s">
        <v>57</v>
      </c>
      <c r="F243" s="7">
        <v>3</v>
      </c>
      <c r="G243" s="1"/>
      <c r="H243" s="8"/>
      <c r="I243" s="1" t="s">
        <v>72</v>
      </c>
      <c r="J243" s="1" t="s">
        <v>75</v>
      </c>
      <c r="K243" s="7">
        <v>1</v>
      </c>
      <c r="L243" s="1"/>
      <c r="M243" s="8"/>
      <c r="N243" s="8" t="str">
        <f t="shared" si="10"/>
        <v/>
      </c>
      <c r="O243" s="8"/>
      <c r="P243" s="8" t="str">
        <f>IF(AND(B243&lt;&gt;"",IFERROR(VLOOKUP(D243&amp;"/"&amp;I243,Data!$N$3:$N$8,1,FALSE),"x")="x"),"x","")</f>
        <v/>
      </c>
      <c r="Q243" s="8" t="str">
        <f>IF(AND(B243&lt;&gt;"",IFERROR(VLOOKUP(E243&amp;"/"&amp;J243,Data!$F$3:$F$11,1,FALSE),"x")="x"),"x","")</f>
        <v/>
      </c>
      <c r="R243" s="8" t="e">
        <f>IF(AND(B243&lt;&gt;"",IFERROR(VLOOKUP(D243&amp;"/"&amp;I243,Data!$N$3:$O$8,2,FALSE),0)+IFERROR(VLOOKUP(E243&amp;"/"&amp;J243,Data!$F$3:$G$11,2,FALSE),0)&gt;1),"x","")</f>
        <v>#VALUE!</v>
      </c>
      <c r="S243" s="8" t="str">
        <f t="shared" si="11"/>
        <v/>
      </c>
      <c r="T243" s="8"/>
      <c r="U243" s="8"/>
    </row>
    <row r="244" spans="1:21" ht="12.75" x14ac:dyDescent="0.2">
      <c r="A244" s="1">
        <v>156</v>
      </c>
      <c r="B244" s="1" t="s">
        <v>53</v>
      </c>
      <c r="C244" s="26" t="s">
        <v>66</v>
      </c>
      <c r="D244" s="1" t="s">
        <v>71</v>
      </c>
      <c r="E244" s="1" t="s">
        <v>58</v>
      </c>
      <c r="F244" s="7">
        <v>3</v>
      </c>
      <c r="G244" s="1"/>
      <c r="H244" s="8"/>
      <c r="I244" s="1" t="s">
        <v>72</v>
      </c>
      <c r="J244" s="1" t="s">
        <v>75</v>
      </c>
      <c r="K244" s="7">
        <v>1</v>
      </c>
      <c r="L244" s="1"/>
      <c r="M244" s="8"/>
      <c r="N244" s="8" t="str">
        <f t="shared" si="10"/>
        <v/>
      </c>
      <c r="O244" s="8"/>
      <c r="P244" s="8" t="str">
        <f>IF(AND(B244&lt;&gt;"",IFERROR(VLOOKUP(D244&amp;"/"&amp;I244,Data!$N$3:$N$8,1,FALSE),"x")="x"),"x","")</f>
        <v/>
      </c>
      <c r="Q244" s="8" t="str">
        <f>IF(AND(B244&lt;&gt;"",IFERROR(VLOOKUP(E244&amp;"/"&amp;J244,Data!$F$3:$F$11,1,FALSE),"x")="x"),"x","")</f>
        <v/>
      </c>
      <c r="R244" s="8" t="e">
        <f>IF(AND(B244&lt;&gt;"",IFERROR(VLOOKUP(D244&amp;"/"&amp;I244,Data!$N$3:$O$8,2,FALSE),0)+IFERROR(VLOOKUP(E244&amp;"/"&amp;J244,Data!$F$3:$G$11,2,FALSE),0)&gt;1),"x","")</f>
        <v>#VALUE!</v>
      </c>
      <c r="S244" s="8" t="str">
        <f t="shared" si="11"/>
        <v/>
      </c>
      <c r="T244" s="8"/>
      <c r="U244" s="8"/>
    </row>
    <row r="245" spans="1:21" ht="12.75" x14ac:dyDescent="0.2">
      <c r="A245" s="1">
        <v>157</v>
      </c>
      <c r="B245" s="1" t="s">
        <v>53</v>
      </c>
      <c r="C245" s="26" t="s">
        <v>73</v>
      </c>
      <c r="D245" s="1" t="s">
        <v>71</v>
      </c>
      <c r="E245" s="1" t="s">
        <v>57</v>
      </c>
      <c r="F245" s="7">
        <v>3</v>
      </c>
      <c r="G245" s="1"/>
      <c r="H245" s="8"/>
      <c r="I245" s="1" t="s">
        <v>72</v>
      </c>
      <c r="J245" s="1" t="s">
        <v>58</v>
      </c>
      <c r="K245" s="7">
        <v>2</v>
      </c>
      <c r="L245" s="1"/>
      <c r="M245" s="8"/>
      <c r="N245" s="8" t="str">
        <f t="shared" si="10"/>
        <v/>
      </c>
      <c r="O245" s="8"/>
      <c r="P245" s="8" t="str">
        <f>IF(AND(B245&lt;&gt;"",IFERROR(VLOOKUP(D245&amp;"/"&amp;I245,Data!$N$3:$N$8,1,FALSE),"x")="x"),"x","")</f>
        <v/>
      </c>
      <c r="Q245" s="8" t="str">
        <f>IF(AND(B245&lt;&gt;"",IFERROR(VLOOKUP(E245&amp;"/"&amp;J245,Data!$F$3:$F$11,1,FALSE),"x")="x"),"x","")</f>
        <v/>
      </c>
      <c r="R245" s="8" t="e">
        <f>IF(AND(B245&lt;&gt;"",IFERROR(VLOOKUP(D245&amp;"/"&amp;I245,Data!$N$3:$O$8,2,FALSE),0)+IFERROR(VLOOKUP(E245&amp;"/"&amp;J245,Data!$F$3:$G$11,2,FALSE),0)&gt;1),"x","")</f>
        <v>#VALUE!</v>
      </c>
      <c r="S245" s="8" t="str">
        <f t="shared" si="11"/>
        <v/>
      </c>
      <c r="T245" s="8"/>
      <c r="U245" s="8"/>
    </row>
    <row r="246" spans="1:21" ht="12.75" x14ac:dyDescent="0.2">
      <c r="A246" s="1">
        <v>158</v>
      </c>
      <c r="B246" s="1" t="s">
        <v>53</v>
      </c>
      <c r="C246" s="26" t="s">
        <v>66</v>
      </c>
      <c r="D246" s="1" t="s">
        <v>71</v>
      </c>
      <c r="E246" s="1" t="s">
        <v>57</v>
      </c>
      <c r="F246" s="7">
        <v>3</v>
      </c>
      <c r="G246" s="1"/>
      <c r="H246" s="8"/>
      <c r="I246" s="1" t="s">
        <v>72</v>
      </c>
      <c r="J246" s="1" t="s">
        <v>75</v>
      </c>
      <c r="K246" s="7">
        <v>2</v>
      </c>
      <c r="L246" s="1"/>
      <c r="M246" s="8"/>
      <c r="N246" s="8" t="str">
        <f t="shared" si="10"/>
        <v/>
      </c>
      <c r="O246" s="8"/>
      <c r="P246" s="8" t="str">
        <f>IF(AND(B246&lt;&gt;"",IFERROR(VLOOKUP(D246&amp;"/"&amp;I246,Data!$N$3:$N$8,1,FALSE),"x")="x"),"x","")</f>
        <v/>
      </c>
      <c r="Q246" s="8" t="str">
        <f>IF(AND(B246&lt;&gt;"",IFERROR(VLOOKUP(E246&amp;"/"&amp;J246,Data!$F$3:$F$11,1,FALSE),"x")="x"),"x","")</f>
        <v/>
      </c>
      <c r="R246" s="8" t="e">
        <f>IF(AND(B246&lt;&gt;"",IFERROR(VLOOKUP(D246&amp;"/"&amp;I246,Data!$N$3:$O$8,2,FALSE),0)+IFERROR(VLOOKUP(E246&amp;"/"&amp;J246,Data!$F$3:$G$11,2,FALSE),0)&gt;1),"x","")</f>
        <v>#VALUE!</v>
      </c>
      <c r="S246" s="8" t="str">
        <f t="shared" si="11"/>
        <v/>
      </c>
      <c r="T246" s="8"/>
      <c r="U246" s="8"/>
    </row>
    <row r="247" spans="1:21" ht="12.75" x14ac:dyDescent="0.2">
      <c r="A247" s="1">
        <v>159</v>
      </c>
      <c r="B247" s="1" t="s">
        <v>53</v>
      </c>
      <c r="C247" s="26" t="s">
        <v>73</v>
      </c>
      <c r="D247" s="1" t="s">
        <v>71</v>
      </c>
      <c r="E247" s="1" t="s">
        <v>58</v>
      </c>
      <c r="F247" s="7">
        <v>3</v>
      </c>
      <c r="G247" s="1"/>
      <c r="H247" s="8"/>
      <c r="I247" s="1" t="s">
        <v>72</v>
      </c>
      <c r="J247" s="1" t="s">
        <v>75</v>
      </c>
      <c r="K247" s="7">
        <v>2</v>
      </c>
      <c r="L247" s="1"/>
      <c r="M247" s="8"/>
      <c r="N247" s="8" t="str">
        <f t="shared" si="10"/>
        <v/>
      </c>
      <c r="O247" s="8"/>
      <c r="P247" s="8" t="str">
        <f>IF(AND(B247&lt;&gt;"",IFERROR(VLOOKUP(D247&amp;"/"&amp;I247,Data!$N$3:$N$8,1,FALSE),"x")="x"),"x","")</f>
        <v/>
      </c>
      <c r="Q247" s="8" t="str">
        <f>IF(AND(B247&lt;&gt;"",IFERROR(VLOOKUP(E247&amp;"/"&amp;J247,Data!$F$3:$F$11,1,FALSE),"x")="x"),"x","")</f>
        <v/>
      </c>
      <c r="R247" s="8" t="e">
        <f>IF(AND(B247&lt;&gt;"",IFERROR(VLOOKUP(D247&amp;"/"&amp;I247,Data!$N$3:$O$8,2,FALSE),0)+IFERROR(VLOOKUP(E247&amp;"/"&amp;J247,Data!$F$3:$G$11,2,FALSE),0)&gt;1),"x","")</f>
        <v>#VALUE!</v>
      </c>
      <c r="S247" s="8" t="str">
        <f t="shared" si="11"/>
        <v/>
      </c>
      <c r="T247" s="8"/>
      <c r="U247" s="8"/>
    </row>
    <row r="248" spans="1:21" ht="12.75" hidden="1" x14ac:dyDescent="0.2">
      <c r="A248" s="1">
        <v>160</v>
      </c>
      <c r="B248" s="1" t="s">
        <v>53</v>
      </c>
      <c r="C248" s="1"/>
      <c r="D248" s="1" t="s">
        <v>71</v>
      </c>
      <c r="E248" s="1" t="s">
        <v>57</v>
      </c>
      <c r="F248" s="7">
        <v>3</v>
      </c>
      <c r="G248" s="1"/>
      <c r="H248" s="8"/>
      <c r="I248" s="1" t="s">
        <v>72</v>
      </c>
      <c r="J248" s="1" t="s">
        <v>58</v>
      </c>
      <c r="K248" s="7">
        <v>3</v>
      </c>
      <c r="L248" s="1"/>
      <c r="M248" s="8"/>
      <c r="N248" s="8" t="str">
        <f t="shared" si="10"/>
        <v>x</v>
      </c>
      <c r="O248" s="8"/>
      <c r="P248" s="8" t="str">
        <f>IF(AND(B248&lt;&gt;"",IFERROR(VLOOKUP(D248&amp;"/"&amp;I248,Data!$N$3:$N$8,1,FALSE),"x")="x"),"x","")</f>
        <v/>
      </c>
      <c r="Q248" s="8" t="str">
        <f>IF(AND(B248&lt;&gt;"",IFERROR(VLOOKUP(E248&amp;"/"&amp;J248,Data!$F$3:$F$11,1,FALSE),"x")="x"),"x","")</f>
        <v/>
      </c>
      <c r="R248" s="8" t="e">
        <f>IF(AND(B248&lt;&gt;"",IFERROR(VLOOKUP(D248&amp;"/"&amp;I248,Data!$N$3:$O$8,2,FALSE),0)+IFERROR(VLOOKUP(E248&amp;"/"&amp;J248,Data!$F$3:$G$11,2,FALSE),0)&gt;1),"x","")</f>
        <v>#VALUE!</v>
      </c>
      <c r="S248" s="8" t="str">
        <f t="shared" si="11"/>
        <v>x</v>
      </c>
      <c r="T248" s="8"/>
      <c r="U248" s="8"/>
    </row>
    <row r="249" spans="1:21" ht="12.75" hidden="1" x14ac:dyDescent="0.2">
      <c r="A249" s="1">
        <v>161</v>
      </c>
      <c r="B249" s="1" t="s">
        <v>53</v>
      </c>
      <c r="C249" s="1"/>
      <c r="D249" s="1" t="s">
        <v>71</v>
      </c>
      <c r="E249" s="1" t="s">
        <v>57</v>
      </c>
      <c r="F249" s="7">
        <v>3</v>
      </c>
      <c r="G249" s="1"/>
      <c r="H249" s="8"/>
      <c r="I249" s="1" t="s">
        <v>72</v>
      </c>
      <c r="J249" s="1" t="s">
        <v>75</v>
      </c>
      <c r="K249" s="7">
        <v>3</v>
      </c>
      <c r="L249" s="1"/>
      <c r="M249" s="8"/>
      <c r="N249" s="8" t="str">
        <f t="shared" si="10"/>
        <v>x</v>
      </c>
      <c r="O249" s="8"/>
      <c r="P249" s="8" t="str">
        <f>IF(AND(B249&lt;&gt;"",IFERROR(VLOOKUP(D249&amp;"/"&amp;I249,Data!$N$3:$N$8,1,FALSE),"x")="x"),"x","")</f>
        <v/>
      </c>
      <c r="Q249" s="8" t="str">
        <f>IF(AND(B249&lt;&gt;"",IFERROR(VLOOKUP(E249&amp;"/"&amp;J249,Data!$F$3:$F$11,1,FALSE),"x")="x"),"x","")</f>
        <v/>
      </c>
      <c r="R249" s="8" t="e">
        <f>IF(AND(B249&lt;&gt;"",IFERROR(VLOOKUP(D249&amp;"/"&amp;I249,Data!$N$3:$O$8,2,FALSE),0)+IFERROR(VLOOKUP(E249&amp;"/"&amp;J249,Data!$F$3:$G$11,2,FALSE),0)&gt;1),"x","")</f>
        <v>#VALUE!</v>
      </c>
      <c r="S249" s="8" t="str">
        <f t="shared" si="11"/>
        <v>x</v>
      </c>
      <c r="T249" s="8"/>
      <c r="U249" s="8"/>
    </row>
    <row r="250" spans="1:21" ht="12.75" hidden="1" x14ac:dyDescent="0.2">
      <c r="A250" s="1">
        <v>162</v>
      </c>
      <c r="B250" s="1" t="s">
        <v>53</v>
      </c>
      <c r="C250" s="1"/>
      <c r="D250" s="1" t="s">
        <v>71</v>
      </c>
      <c r="E250" s="1" t="s">
        <v>58</v>
      </c>
      <c r="F250" s="7">
        <v>3</v>
      </c>
      <c r="G250" s="1"/>
      <c r="H250" s="8"/>
      <c r="I250" s="1" t="s">
        <v>72</v>
      </c>
      <c r="J250" s="1" t="s">
        <v>75</v>
      </c>
      <c r="K250" s="7">
        <v>3</v>
      </c>
      <c r="L250" s="1"/>
      <c r="M250" s="8"/>
      <c r="N250" s="8" t="str">
        <f t="shared" si="10"/>
        <v>x</v>
      </c>
      <c r="O250" s="8"/>
      <c r="P250" s="8" t="str">
        <f>IF(AND(B250&lt;&gt;"",IFERROR(VLOOKUP(D250&amp;"/"&amp;I250,Data!$N$3:$N$8,1,FALSE),"x")="x"),"x","")</f>
        <v/>
      </c>
      <c r="Q250" s="8" t="str">
        <f>IF(AND(B250&lt;&gt;"",IFERROR(VLOOKUP(E250&amp;"/"&amp;J250,Data!$F$3:$F$11,1,FALSE),"x")="x"),"x","")</f>
        <v/>
      </c>
      <c r="R250" s="8" t="e">
        <f>IF(AND(B250&lt;&gt;"",IFERROR(VLOOKUP(D250&amp;"/"&amp;I250,Data!$N$3:$O$8,2,FALSE),0)+IFERROR(VLOOKUP(E250&amp;"/"&amp;J250,Data!$F$3:$G$11,2,FALSE),0)&gt;1),"x","")</f>
        <v>#VALUE!</v>
      </c>
      <c r="S250" s="8" t="str">
        <f t="shared" si="11"/>
        <v>x</v>
      </c>
      <c r="T250" s="8"/>
      <c r="U250" s="8"/>
    </row>
    <row r="251" spans="1:21" ht="12.75" hidden="1" x14ac:dyDescent="0.2">
      <c r="A251" s="1"/>
      <c r="B251" s="1" t="s">
        <v>53</v>
      </c>
      <c r="C251" s="1"/>
      <c r="D251" s="1" t="s">
        <v>72</v>
      </c>
      <c r="E251" s="1" t="s">
        <v>57</v>
      </c>
      <c r="F251" s="7">
        <v>1</v>
      </c>
      <c r="G251" s="1"/>
      <c r="H251" s="8"/>
      <c r="I251" s="1" t="s">
        <v>71</v>
      </c>
      <c r="J251" s="1" t="s">
        <v>58</v>
      </c>
      <c r="K251" s="7">
        <v>1</v>
      </c>
      <c r="L251" s="1"/>
      <c r="M251" s="8"/>
      <c r="N251" s="8" t="str">
        <f t="shared" si="10"/>
        <v>x</v>
      </c>
      <c r="O251" s="7" t="s">
        <v>79</v>
      </c>
      <c r="P251" s="8" t="str">
        <f>IF(AND(B251&lt;&gt;"",IFERROR(VLOOKUP(D251&amp;"/"&amp;I251,Data!$N$3:$N$8,1,FALSE),"x")="x"),"x","")</f>
        <v>x</v>
      </c>
      <c r="Q251" s="8" t="str">
        <f>IF(AND(B251&lt;&gt;"",IFERROR(VLOOKUP(E251&amp;"/"&amp;J251,Data!$F$3:$F$11,1,FALSE),"x")="x"),"x","")</f>
        <v/>
      </c>
      <c r="R251" s="8" t="e">
        <f>IF(AND(B251&lt;&gt;"",IFERROR(VLOOKUP(D251&amp;"/"&amp;I251,Data!$N$3:$O$8,2,FALSE),0)+IFERROR(VLOOKUP(E251&amp;"/"&amp;J251,Data!$F$3:$G$11,2,FALSE),0)&gt;1),"x","")</f>
        <v>#VALUE!</v>
      </c>
      <c r="S251" s="8"/>
      <c r="T251" s="8"/>
      <c r="U251" s="8"/>
    </row>
    <row r="252" spans="1:21" ht="12.75" hidden="1" x14ac:dyDescent="0.2">
      <c r="A252" s="1"/>
      <c r="B252" s="1" t="s">
        <v>53</v>
      </c>
      <c r="C252" s="1"/>
      <c r="D252" s="1" t="s">
        <v>72</v>
      </c>
      <c r="E252" s="1" t="s">
        <v>57</v>
      </c>
      <c r="F252" s="7">
        <v>1</v>
      </c>
      <c r="G252" s="1"/>
      <c r="H252" s="8"/>
      <c r="I252" s="1" t="s">
        <v>71</v>
      </c>
      <c r="J252" s="1" t="s">
        <v>75</v>
      </c>
      <c r="K252" s="7">
        <v>1</v>
      </c>
      <c r="L252" s="1"/>
      <c r="M252" s="8"/>
      <c r="N252" s="8" t="str">
        <f t="shared" si="10"/>
        <v>x</v>
      </c>
      <c r="O252" s="7" t="s">
        <v>79</v>
      </c>
      <c r="P252" s="8" t="str">
        <f>IF(AND(B252&lt;&gt;"",IFERROR(VLOOKUP(D252&amp;"/"&amp;I252,Data!$N$3:$N$8,1,FALSE),"x")="x"),"x","")</f>
        <v>x</v>
      </c>
      <c r="Q252" s="8" t="str">
        <f>IF(AND(B252&lt;&gt;"",IFERROR(VLOOKUP(E252&amp;"/"&amp;J252,Data!$F$3:$F$11,1,FALSE),"x")="x"),"x","")</f>
        <v/>
      </c>
      <c r="R252" s="8" t="e">
        <f>IF(AND(B252&lt;&gt;"",IFERROR(VLOOKUP(D252&amp;"/"&amp;I252,Data!$N$3:$O$8,2,FALSE),0)+IFERROR(VLOOKUP(E252&amp;"/"&amp;J252,Data!$F$3:$G$11,2,FALSE),0)&gt;1),"x","")</f>
        <v>#VALUE!</v>
      </c>
      <c r="S252" s="8"/>
      <c r="T252" s="8"/>
      <c r="U252" s="8"/>
    </row>
    <row r="253" spans="1:21" ht="12.75" hidden="1" x14ac:dyDescent="0.2">
      <c r="A253" s="1"/>
      <c r="B253" s="1" t="s">
        <v>53</v>
      </c>
      <c r="C253" s="1"/>
      <c r="D253" s="1" t="s">
        <v>72</v>
      </c>
      <c r="E253" s="1" t="s">
        <v>58</v>
      </c>
      <c r="F253" s="7">
        <v>1</v>
      </c>
      <c r="G253" s="1"/>
      <c r="H253" s="8"/>
      <c r="I253" s="1" t="s">
        <v>71</v>
      </c>
      <c r="J253" s="1" t="s">
        <v>75</v>
      </c>
      <c r="K253" s="7">
        <v>1</v>
      </c>
      <c r="L253" s="1"/>
      <c r="M253" s="8"/>
      <c r="N253" s="8" t="str">
        <f t="shared" si="10"/>
        <v>x</v>
      </c>
      <c r="O253" s="7" t="s">
        <v>79</v>
      </c>
      <c r="P253" s="8" t="str">
        <f>IF(AND(B253&lt;&gt;"",IFERROR(VLOOKUP(D253&amp;"/"&amp;I253,Data!$N$3:$N$8,1,FALSE),"x")="x"),"x","")</f>
        <v>x</v>
      </c>
      <c r="Q253" s="8" t="str">
        <f>IF(AND(B253&lt;&gt;"",IFERROR(VLOOKUP(E253&amp;"/"&amp;J253,Data!$F$3:$F$11,1,FALSE),"x")="x"),"x","")</f>
        <v/>
      </c>
      <c r="R253" s="8" t="e">
        <f>IF(AND(B253&lt;&gt;"",IFERROR(VLOOKUP(D253&amp;"/"&amp;I253,Data!$N$3:$O$8,2,FALSE),0)+IFERROR(VLOOKUP(E253&amp;"/"&amp;J253,Data!$F$3:$G$11,2,FALSE),0)&gt;1),"x","")</f>
        <v>#VALUE!</v>
      </c>
      <c r="S253" s="8"/>
      <c r="T253" s="8"/>
      <c r="U253" s="8"/>
    </row>
    <row r="254" spans="1:21" ht="12.75" hidden="1" x14ac:dyDescent="0.2">
      <c r="A254" s="1"/>
      <c r="B254" s="1" t="s">
        <v>53</v>
      </c>
      <c r="C254" s="1"/>
      <c r="D254" s="1" t="s">
        <v>72</v>
      </c>
      <c r="E254" s="1" t="s">
        <v>57</v>
      </c>
      <c r="F254" s="7">
        <v>1</v>
      </c>
      <c r="G254" s="1"/>
      <c r="H254" s="8"/>
      <c r="I254" s="1" t="s">
        <v>71</v>
      </c>
      <c r="J254" s="1" t="s">
        <v>58</v>
      </c>
      <c r="K254" s="7">
        <v>2</v>
      </c>
      <c r="L254" s="1"/>
      <c r="M254" s="8"/>
      <c r="N254" s="8" t="str">
        <f t="shared" si="10"/>
        <v>x</v>
      </c>
      <c r="O254" s="7" t="s">
        <v>79</v>
      </c>
      <c r="P254" s="8" t="str">
        <f>IF(AND(B254&lt;&gt;"",IFERROR(VLOOKUP(D254&amp;"/"&amp;I254,Data!$N$3:$N$8,1,FALSE),"x")="x"),"x","")</f>
        <v>x</v>
      </c>
      <c r="Q254" s="8" t="str">
        <f>IF(AND(B254&lt;&gt;"",IFERROR(VLOOKUP(E254&amp;"/"&amp;J254,Data!$F$3:$F$11,1,FALSE),"x")="x"),"x","")</f>
        <v/>
      </c>
      <c r="R254" s="8" t="e">
        <f>IF(AND(B254&lt;&gt;"",IFERROR(VLOOKUP(D254&amp;"/"&amp;I254,Data!$N$3:$O$8,2,FALSE),0)+IFERROR(VLOOKUP(E254&amp;"/"&amp;J254,Data!$F$3:$G$11,2,FALSE),0)&gt;1),"x","")</f>
        <v>#VALUE!</v>
      </c>
      <c r="S254" s="8"/>
      <c r="T254" s="8"/>
      <c r="U254" s="8"/>
    </row>
    <row r="255" spans="1:21" ht="12.75" hidden="1" x14ac:dyDescent="0.2">
      <c r="A255" s="1"/>
      <c r="B255" s="1" t="s">
        <v>53</v>
      </c>
      <c r="C255" s="1"/>
      <c r="D255" s="1" t="s">
        <v>72</v>
      </c>
      <c r="E255" s="1" t="s">
        <v>57</v>
      </c>
      <c r="F255" s="7">
        <v>1</v>
      </c>
      <c r="G255" s="1"/>
      <c r="H255" s="8"/>
      <c r="I255" s="1" t="s">
        <v>71</v>
      </c>
      <c r="J255" s="1" t="s">
        <v>75</v>
      </c>
      <c r="K255" s="7">
        <v>2</v>
      </c>
      <c r="L255" s="1"/>
      <c r="M255" s="8"/>
      <c r="N255" s="8" t="str">
        <f t="shared" si="10"/>
        <v>x</v>
      </c>
      <c r="O255" s="7" t="s">
        <v>79</v>
      </c>
      <c r="P255" s="8" t="str">
        <f>IF(AND(B255&lt;&gt;"",IFERROR(VLOOKUP(D255&amp;"/"&amp;I255,Data!$N$3:$N$8,1,FALSE),"x")="x"),"x","")</f>
        <v>x</v>
      </c>
      <c r="Q255" s="8" t="str">
        <f>IF(AND(B255&lt;&gt;"",IFERROR(VLOOKUP(E255&amp;"/"&amp;J255,Data!$F$3:$F$11,1,FALSE),"x")="x"),"x","")</f>
        <v/>
      </c>
      <c r="R255" s="8" t="e">
        <f>IF(AND(B255&lt;&gt;"",IFERROR(VLOOKUP(D255&amp;"/"&amp;I255,Data!$N$3:$O$8,2,FALSE),0)+IFERROR(VLOOKUP(E255&amp;"/"&amp;J255,Data!$F$3:$G$11,2,FALSE),0)&gt;1),"x","")</f>
        <v>#VALUE!</v>
      </c>
      <c r="S255" s="8"/>
      <c r="T255" s="8"/>
      <c r="U255" s="8"/>
    </row>
    <row r="256" spans="1:21" ht="12.75" hidden="1" x14ac:dyDescent="0.2">
      <c r="A256" s="1"/>
      <c r="B256" s="1" t="s">
        <v>53</v>
      </c>
      <c r="C256" s="1"/>
      <c r="D256" s="1" t="s">
        <v>72</v>
      </c>
      <c r="E256" s="1" t="s">
        <v>58</v>
      </c>
      <c r="F256" s="7">
        <v>1</v>
      </c>
      <c r="G256" s="1"/>
      <c r="H256" s="8"/>
      <c r="I256" s="1" t="s">
        <v>71</v>
      </c>
      <c r="J256" s="1" t="s">
        <v>75</v>
      </c>
      <c r="K256" s="7">
        <v>2</v>
      </c>
      <c r="L256" s="1"/>
      <c r="M256" s="8"/>
      <c r="N256" s="8" t="str">
        <f t="shared" si="10"/>
        <v>x</v>
      </c>
      <c r="O256" s="7" t="s">
        <v>79</v>
      </c>
      <c r="P256" s="8" t="str">
        <f>IF(AND(B256&lt;&gt;"",IFERROR(VLOOKUP(D256&amp;"/"&amp;I256,Data!$N$3:$N$8,1,FALSE),"x")="x"),"x","")</f>
        <v>x</v>
      </c>
      <c r="Q256" s="8" t="str">
        <f>IF(AND(B256&lt;&gt;"",IFERROR(VLOOKUP(E256&amp;"/"&amp;J256,Data!$F$3:$F$11,1,FALSE),"x")="x"),"x","")</f>
        <v/>
      </c>
      <c r="R256" s="8" t="e">
        <f>IF(AND(B256&lt;&gt;"",IFERROR(VLOOKUP(D256&amp;"/"&amp;I256,Data!$N$3:$O$8,2,FALSE),0)+IFERROR(VLOOKUP(E256&amp;"/"&amp;J256,Data!$F$3:$G$11,2,FALSE),0)&gt;1),"x","")</f>
        <v>#VALUE!</v>
      </c>
      <c r="S256" s="8"/>
      <c r="T256" s="8"/>
      <c r="U256" s="8"/>
    </row>
    <row r="257" spans="1:21" ht="12.75" hidden="1" x14ac:dyDescent="0.2">
      <c r="A257" s="1"/>
      <c r="B257" s="1" t="s">
        <v>53</v>
      </c>
      <c r="C257" s="1"/>
      <c r="D257" s="1" t="s">
        <v>72</v>
      </c>
      <c r="E257" s="1" t="s">
        <v>57</v>
      </c>
      <c r="F257" s="7">
        <v>1</v>
      </c>
      <c r="G257" s="1"/>
      <c r="H257" s="8"/>
      <c r="I257" s="1" t="s">
        <v>71</v>
      </c>
      <c r="J257" s="1" t="s">
        <v>58</v>
      </c>
      <c r="K257" s="7">
        <v>3</v>
      </c>
      <c r="L257" s="1"/>
      <c r="M257" s="8"/>
      <c r="N257" s="8" t="str">
        <f t="shared" si="10"/>
        <v>x</v>
      </c>
      <c r="O257" s="7" t="s">
        <v>79</v>
      </c>
      <c r="P257" s="8" t="str">
        <f>IF(AND(B257&lt;&gt;"",IFERROR(VLOOKUP(D257&amp;"/"&amp;I257,Data!$N$3:$N$8,1,FALSE),"x")="x"),"x","")</f>
        <v>x</v>
      </c>
      <c r="Q257" s="8" t="str">
        <f>IF(AND(B257&lt;&gt;"",IFERROR(VLOOKUP(E257&amp;"/"&amp;J257,Data!$F$3:$F$11,1,FALSE),"x")="x"),"x","")</f>
        <v/>
      </c>
      <c r="R257" s="8" t="e">
        <f>IF(AND(B257&lt;&gt;"",IFERROR(VLOOKUP(D257&amp;"/"&amp;I257,Data!$N$3:$O$8,2,FALSE),0)+IFERROR(VLOOKUP(E257&amp;"/"&amp;J257,Data!$F$3:$G$11,2,FALSE),0)&gt;1),"x","")</f>
        <v>#VALUE!</v>
      </c>
      <c r="S257" s="8"/>
      <c r="T257" s="8"/>
      <c r="U257" s="8"/>
    </row>
    <row r="258" spans="1:21" ht="12.75" hidden="1" x14ac:dyDescent="0.2">
      <c r="A258" s="1"/>
      <c r="B258" s="1" t="s">
        <v>53</v>
      </c>
      <c r="C258" s="1"/>
      <c r="D258" s="1" t="s">
        <v>72</v>
      </c>
      <c r="E258" s="1" t="s">
        <v>57</v>
      </c>
      <c r="F258" s="7">
        <v>1</v>
      </c>
      <c r="G258" s="1"/>
      <c r="H258" s="8"/>
      <c r="I258" s="1" t="s">
        <v>71</v>
      </c>
      <c r="J258" s="1" t="s">
        <v>75</v>
      </c>
      <c r="K258" s="7">
        <v>3</v>
      </c>
      <c r="L258" s="1"/>
      <c r="M258" s="8"/>
      <c r="N258" s="8" t="str">
        <f t="shared" si="10"/>
        <v>x</v>
      </c>
      <c r="O258" s="7" t="s">
        <v>79</v>
      </c>
      <c r="P258" s="8" t="str">
        <f>IF(AND(B258&lt;&gt;"",IFERROR(VLOOKUP(D258&amp;"/"&amp;I258,Data!$N$3:$N$8,1,FALSE),"x")="x"),"x","")</f>
        <v>x</v>
      </c>
      <c r="Q258" s="8" t="str">
        <f>IF(AND(B258&lt;&gt;"",IFERROR(VLOOKUP(E258&amp;"/"&amp;J258,Data!$F$3:$F$11,1,FALSE),"x")="x"),"x","")</f>
        <v/>
      </c>
      <c r="R258" s="8" t="e">
        <f>IF(AND(B258&lt;&gt;"",IFERROR(VLOOKUP(D258&amp;"/"&amp;I258,Data!$N$3:$O$8,2,FALSE),0)+IFERROR(VLOOKUP(E258&amp;"/"&amp;J258,Data!$F$3:$G$11,2,FALSE),0)&gt;1),"x","")</f>
        <v>#VALUE!</v>
      </c>
      <c r="S258" s="8"/>
      <c r="T258" s="8"/>
      <c r="U258" s="8"/>
    </row>
    <row r="259" spans="1:21" ht="12.75" hidden="1" x14ac:dyDescent="0.2">
      <c r="A259" s="1"/>
      <c r="B259" s="1" t="s">
        <v>53</v>
      </c>
      <c r="C259" s="1"/>
      <c r="D259" s="1" t="s">
        <v>72</v>
      </c>
      <c r="E259" s="1" t="s">
        <v>58</v>
      </c>
      <c r="F259" s="7">
        <v>1</v>
      </c>
      <c r="G259" s="1"/>
      <c r="H259" s="8"/>
      <c r="I259" s="1" t="s">
        <v>71</v>
      </c>
      <c r="J259" s="1" t="s">
        <v>75</v>
      </c>
      <c r="K259" s="7">
        <v>3</v>
      </c>
      <c r="L259" s="1"/>
      <c r="M259" s="8"/>
      <c r="N259" s="8" t="str">
        <f t="shared" si="10"/>
        <v>x</v>
      </c>
      <c r="O259" s="7" t="s">
        <v>79</v>
      </c>
      <c r="P259" s="8" t="str">
        <f>IF(AND(B259&lt;&gt;"",IFERROR(VLOOKUP(D259&amp;"/"&amp;I259,Data!$N$3:$N$8,1,FALSE),"x")="x"),"x","")</f>
        <v>x</v>
      </c>
      <c r="Q259" s="8" t="str">
        <f>IF(AND(B259&lt;&gt;"",IFERROR(VLOOKUP(E259&amp;"/"&amp;J259,Data!$F$3:$F$11,1,FALSE),"x")="x"),"x","")</f>
        <v/>
      </c>
      <c r="R259" s="8" t="e">
        <f>IF(AND(B259&lt;&gt;"",IFERROR(VLOOKUP(D259&amp;"/"&amp;I259,Data!$N$3:$O$8,2,FALSE),0)+IFERROR(VLOOKUP(E259&amp;"/"&amp;J259,Data!$F$3:$G$11,2,FALSE),0)&gt;1),"x","")</f>
        <v>#VALUE!</v>
      </c>
      <c r="S259" s="8"/>
      <c r="T259" s="8"/>
      <c r="U259" s="8"/>
    </row>
    <row r="260" spans="1:21" ht="12.75" hidden="1" x14ac:dyDescent="0.2">
      <c r="A260" s="1"/>
      <c r="B260" s="1" t="s">
        <v>53</v>
      </c>
      <c r="C260" s="1"/>
      <c r="D260" s="1" t="s">
        <v>72</v>
      </c>
      <c r="E260" s="1" t="s">
        <v>57</v>
      </c>
      <c r="F260" s="7">
        <v>2</v>
      </c>
      <c r="G260" s="1"/>
      <c r="H260" s="8"/>
      <c r="I260" s="1" t="s">
        <v>71</v>
      </c>
      <c r="J260" s="1" t="s">
        <v>58</v>
      </c>
      <c r="K260" s="7">
        <v>1</v>
      </c>
      <c r="L260" s="1"/>
      <c r="M260" s="8"/>
      <c r="N260" s="8" t="str">
        <f t="shared" si="10"/>
        <v>x</v>
      </c>
      <c r="O260" s="7" t="s">
        <v>79</v>
      </c>
      <c r="P260" s="8" t="str">
        <f>IF(AND(B260&lt;&gt;"",IFERROR(VLOOKUP(D260&amp;"/"&amp;I260,Data!$N$3:$N$8,1,FALSE),"x")="x"),"x","")</f>
        <v>x</v>
      </c>
      <c r="Q260" s="8" t="str">
        <f>IF(AND(B260&lt;&gt;"",IFERROR(VLOOKUP(E260&amp;"/"&amp;J260,Data!$F$3:$F$11,1,FALSE),"x")="x"),"x","")</f>
        <v/>
      </c>
      <c r="R260" s="8" t="e">
        <f>IF(AND(B260&lt;&gt;"",IFERROR(VLOOKUP(D260&amp;"/"&amp;I260,Data!$N$3:$O$8,2,FALSE),0)+IFERROR(VLOOKUP(E260&amp;"/"&amp;J260,Data!$F$3:$G$11,2,FALSE),0)&gt;1),"x","")</f>
        <v>#VALUE!</v>
      </c>
      <c r="S260" s="8"/>
      <c r="T260" s="8"/>
      <c r="U260" s="8"/>
    </row>
    <row r="261" spans="1:21" ht="12.75" hidden="1" x14ac:dyDescent="0.2">
      <c r="A261" s="1"/>
      <c r="B261" s="1" t="s">
        <v>53</v>
      </c>
      <c r="C261" s="1"/>
      <c r="D261" s="1" t="s">
        <v>72</v>
      </c>
      <c r="E261" s="1" t="s">
        <v>57</v>
      </c>
      <c r="F261" s="7">
        <v>2</v>
      </c>
      <c r="G261" s="1"/>
      <c r="H261" s="8"/>
      <c r="I261" s="1" t="s">
        <v>71</v>
      </c>
      <c r="J261" s="1" t="s">
        <v>75</v>
      </c>
      <c r="K261" s="7">
        <v>1</v>
      </c>
      <c r="L261" s="1"/>
      <c r="M261" s="8"/>
      <c r="N261" s="8" t="str">
        <f t="shared" si="10"/>
        <v>x</v>
      </c>
      <c r="O261" s="7" t="s">
        <v>79</v>
      </c>
      <c r="P261" s="8" t="str">
        <f>IF(AND(B261&lt;&gt;"",IFERROR(VLOOKUP(D261&amp;"/"&amp;I261,Data!$N$3:$N$8,1,FALSE),"x")="x"),"x","")</f>
        <v>x</v>
      </c>
      <c r="Q261" s="8" t="str">
        <f>IF(AND(B261&lt;&gt;"",IFERROR(VLOOKUP(E261&amp;"/"&amp;J261,Data!$F$3:$F$11,1,FALSE),"x")="x"),"x","")</f>
        <v/>
      </c>
      <c r="R261" s="8" t="e">
        <f>IF(AND(B261&lt;&gt;"",IFERROR(VLOOKUP(D261&amp;"/"&amp;I261,Data!$N$3:$O$8,2,FALSE),0)+IFERROR(VLOOKUP(E261&amp;"/"&amp;J261,Data!$F$3:$G$11,2,FALSE),0)&gt;1),"x","")</f>
        <v>#VALUE!</v>
      </c>
      <c r="S261" s="8"/>
      <c r="T261" s="8"/>
      <c r="U261" s="8"/>
    </row>
    <row r="262" spans="1:21" ht="12.75" hidden="1" x14ac:dyDescent="0.2">
      <c r="A262" s="1"/>
      <c r="B262" s="1" t="s">
        <v>53</v>
      </c>
      <c r="C262" s="1"/>
      <c r="D262" s="1" t="s">
        <v>72</v>
      </c>
      <c r="E262" s="1" t="s">
        <v>58</v>
      </c>
      <c r="F262" s="7">
        <v>2</v>
      </c>
      <c r="G262" s="1"/>
      <c r="H262" s="8"/>
      <c r="I262" s="1" t="s">
        <v>71</v>
      </c>
      <c r="J262" s="1" t="s">
        <v>75</v>
      </c>
      <c r="K262" s="7">
        <v>1</v>
      </c>
      <c r="L262" s="1"/>
      <c r="M262" s="8"/>
      <c r="N262" s="8" t="str">
        <f t="shared" si="10"/>
        <v>x</v>
      </c>
      <c r="O262" s="7" t="s">
        <v>79</v>
      </c>
      <c r="P262" s="8" t="str">
        <f>IF(AND(B262&lt;&gt;"",IFERROR(VLOOKUP(D262&amp;"/"&amp;I262,Data!$N$3:$N$8,1,FALSE),"x")="x"),"x","")</f>
        <v>x</v>
      </c>
      <c r="Q262" s="8" t="str">
        <f>IF(AND(B262&lt;&gt;"",IFERROR(VLOOKUP(E262&amp;"/"&amp;J262,Data!$F$3:$F$11,1,FALSE),"x")="x"),"x","")</f>
        <v/>
      </c>
      <c r="R262" s="8" t="e">
        <f>IF(AND(B262&lt;&gt;"",IFERROR(VLOOKUP(D262&amp;"/"&amp;I262,Data!$N$3:$O$8,2,FALSE),0)+IFERROR(VLOOKUP(E262&amp;"/"&amp;J262,Data!$F$3:$G$11,2,FALSE),0)&gt;1),"x","")</f>
        <v>#VALUE!</v>
      </c>
      <c r="S262" s="8"/>
      <c r="T262" s="8"/>
      <c r="U262" s="8"/>
    </row>
    <row r="263" spans="1:21" ht="12.75" hidden="1" x14ac:dyDescent="0.2">
      <c r="A263" s="1"/>
      <c r="B263" s="1" t="s">
        <v>53</v>
      </c>
      <c r="C263" s="1"/>
      <c r="D263" s="1" t="s">
        <v>72</v>
      </c>
      <c r="E263" s="1" t="s">
        <v>57</v>
      </c>
      <c r="F263" s="7">
        <v>2</v>
      </c>
      <c r="G263" s="1"/>
      <c r="H263" s="8"/>
      <c r="I263" s="1" t="s">
        <v>71</v>
      </c>
      <c r="J263" s="1" t="s">
        <v>58</v>
      </c>
      <c r="K263" s="7">
        <v>2</v>
      </c>
      <c r="L263" s="1"/>
      <c r="M263" s="8"/>
      <c r="N263" s="8" t="str">
        <f t="shared" si="10"/>
        <v>x</v>
      </c>
      <c r="O263" s="7" t="s">
        <v>79</v>
      </c>
      <c r="P263" s="8" t="str">
        <f>IF(AND(B263&lt;&gt;"",IFERROR(VLOOKUP(D263&amp;"/"&amp;I263,Data!$N$3:$N$8,1,FALSE),"x")="x"),"x","")</f>
        <v>x</v>
      </c>
      <c r="Q263" s="8" t="str">
        <f>IF(AND(B263&lt;&gt;"",IFERROR(VLOOKUP(E263&amp;"/"&amp;J263,Data!$F$3:$F$11,1,FALSE),"x")="x"),"x","")</f>
        <v/>
      </c>
      <c r="R263" s="8" t="e">
        <f>IF(AND(B263&lt;&gt;"",IFERROR(VLOOKUP(D263&amp;"/"&amp;I263,Data!$N$3:$O$8,2,FALSE),0)+IFERROR(VLOOKUP(E263&amp;"/"&amp;J263,Data!$F$3:$G$11,2,FALSE),0)&gt;1),"x","")</f>
        <v>#VALUE!</v>
      </c>
      <c r="S263" s="8"/>
      <c r="T263" s="8"/>
      <c r="U263" s="8"/>
    </row>
    <row r="264" spans="1:21" ht="12.75" hidden="1" x14ac:dyDescent="0.2">
      <c r="A264" s="1"/>
      <c r="B264" s="1" t="s">
        <v>53</v>
      </c>
      <c r="C264" s="1"/>
      <c r="D264" s="1" t="s">
        <v>72</v>
      </c>
      <c r="E264" s="1" t="s">
        <v>57</v>
      </c>
      <c r="F264" s="7">
        <v>2</v>
      </c>
      <c r="G264" s="1"/>
      <c r="H264" s="8"/>
      <c r="I264" s="1" t="s">
        <v>71</v>
      </c>
      <c r="J264" s="1" t="s">
        <v>75</v>
      </c>
      <c r="K264" s="7">
        <v>2</v>
      </c>
      <c r="L264" s="1"/>
      <c r="M264" s="8"/>
      <c r="N264" s="8" t="str">
        <f t="shared" si="10"/>
        <v>x</v>
      </c>
      <c r="O264" s="7" t="s">
        <v>79</v>
      </c>
      <c r="P264" s="8" t="str">
        <f>IF(AND(B264&lt;&gt;"",IFERROR(VLOOKUP(D264&amp;"/"&amp;I264,Data!$N$3:$N$8,1,FALSE),"x")="x"),"x","")</f>
        <v>x</v>
      </c>
      <c r="Q264" s="8" t="str">
        <f>IF(AND(B264&lt;&gt;"",IFERROR(VLOOKUP(E264&amp;"/"&amp;J264,Data!$F$3:$F$11,1,FALSE),"x")="x"),"x","")</f>
        <v/>
      </c>
      <c r="R264" s="8" t="e">
        <f>IF(AND(B264&lt;&gt;"",IFERROR(VLOOKUP(D264&amp;"/"&amp;I264,Data!$N$3:$O$8,2,FALSE),0)+IFERROR(VLOOKUP(E264&amp;"/"&amp;J264,Data!$F$3:$G$11,2,FALSE),0)&gt;1),"x","")</f>
        <v>#VALUE!</v>
      </c>
      <c r="S264" s="8"/>
      <c r="T264" s="8"/>
      <c r="U264" s="8"/>
    </row>
    <row r="265" spans="1:21" ht="12.75" hidden="1" x14ac:dyDescent="0.2">
      <c r="A265" s="1"/>
      <c r="B265" s="1" t="s">
        <v>53</v>
      </c>
      <c r="C265" s="1"/>
      <c r="D265" s="1" t="s">
        <v>72</v>
      </c>
      <c r="E265" s="1" t="s">
        <v>58</v>
      </c>
      <c r="F265" s="7">
        <v>2</v>
      </c>
      <c r="G265" s="1"/>
      <c r="H265" s="8"/>
      <c r="I265" s="1" t="s">
        <v>71</v>
      </c>
      <c r="J265" s="1" t="s">
        <v>75</v>
      </c>
      <c r="K265" s="7">
        <v>2</v>
      </c>
      <c r="L265" s="1"/>
      <c r="M265" s="8"/>
      <c r="N265" s="8" t="str">
        <f t="shared" si="10"/>
        <v>x</v>
      </c>
      <c r="O265" s="7" t="s">
        <v>79</v>
      </c>
      <c r="P265" s="8" t="str">
        <f>IF(AND(B265&lt;&gt;"",IFERROR(VLOOKUP(D265&amp;"/"&amp;I265,Data!$N$3:$N$8,1,FALSE),"x")="x"),"x","")</f>
        <v>x</v>
      </c>
      <c r="Q265" s="8" t="str">
        <f>IF(AND(B265&lt;&gt;"",IFERROR(VLOOKUP(E265&amp;"/"&amp;J265,Data!$F$3:$F$11,1,FALSE),"x")="x"),"x","")</f>
        <v/>
      </c>
      <c r="R265" s="8" t="e">
        <f>IF(AND(B265&lt;&gt;"",IFERROR(VLOOKUP(D265&amp;"/"&amp;I265,Data!$N$3:$O$8,2,FALSE),0)+IFERROR(VLOOKUP(E265&amp;"/"&amp;J265,Data!$F$3:$G$11,2,FALSE),0)&gt;1),"x","")</f>
        <v>#VALUE!</v>
      </c>
      <c r="S265" s="8"/>
      <c r="T265" s="8"/>
      <c r="U265" s="8"/>
    </row>
    <row r="266" spans="1:21" ht="12.75" hidden="1" x14ac:dyDescent="0.2">
      <c r="A266" s="1"/>
      <c r="B266" s="1" t="s">
        <v>53</v>
      </c>
      <c r="C266" s="1"/>
      <c r="D266" s="1" t="s">
        <v>72</v>
      </c>
      <c r="E266" s="1" t="s">
        <v>57</v>
      </c>
      <c r="F266" s="7">
        <v>2</v>
      </c>
      <c r="G266" s="1"/>
      <c r="H266" s="8"/>
      <c r="I266" s="1" t="s">
        <v>71</v>
      </c>
      <c r="J266" s="1" t="s">
        <v>58</v>
      </c>
      <c r="K266" s="7">
        <v>3</v>
      </c>
      <c r="L266" s="1"/>
      <c r="M266" s="8"/>
      <c r="N266" s="8" t="str">
        <f t="shared" si="10"/>
        <v>x</v>
      </c>
      <c r="O266" s="7" t="s">
        <v>79</v>
      </c>
      <c r="P266" s="8" t="str">
        <f>IF(AND(B266&lt;&gt;"",IFERROR(VLOOKUP(D266&amp;"/"&amp;I266,Data!$N$3:$N$8,1,FALSE),"x")="x"),"x","")</f>
        <v>x</v>
      </c>
      <c r="Q266" s="8" t="str">
        <f>IF(AND(B266&lt;&gt;"",IFERROR(VLOOKUP(E266&amp;"/"&amp;J266,Data!$F$3:$F$11,1,FALSE),"x")="x"),"x","")</f>
        <v/>
      </c>
      <c r="R266" s="8" t="e">
        <f>IF(AND(B266&lt;&gt;"",IFERROR(VLOOKUP(D266&amp;"/"&amp;I266,Data!$N$3:$O$8,2,FALSE),0)+IFERROR(VLOOKUP(E266&amp;"/"&amp;J266,Data!$F$3:$G$11,2,FALSE),0)&gt;1),"x","")</f>
        <v>#VALUE!</v>
      </c>
      <c r="S266" s="8"/>
      <c r="T266" s="8"/>
      <c r="U266" s="8"/>
    </row>
    <row r="267" spans="1:21" ht="12.75" hidden="1" x14ac:dyDescent="0.2">
      <c r="A267" s="1"/>
      <c r="B267" s="1" t="s">
        <v>53</v>
      </c>
      <c r="C267" s="1"/>
      <c r="D267" s="1" t="s">
        <v>72</v>
      </c>
      <c r="E267" s="1" t="s">
        <v>57</v>
      </c>
      <c r="F267" s="7">
        <v>2</v>
      </c>
      <c r="G267" s="1"/>
      <c r="H267" s="8"/>
      <c r="I267" s="1" t="s">
        <v>71</v>
      </c>
      <c r="J267" s="1" t="s">
        <v>75</v>
      </c>
      <c r="K267" s="7">
        <v>3</v>
      </c>
      <c r="L267" s="1"/>
      <c r="M267" s="8"/>
      <c r="N267" s="8" t="str">
        <f t="shared" si="10"/>
        <v>x</v>
      </c>
      <c r="O267" s="7" t="s">
        <v>79</v>
      </c>
      <c r="P267" s="8" t="str">
        <f>IF(AND(B267&lt;&gt;"",IFERROR(VLOOKUP(D267&amp;"/"&amp;I267,Data!$N$3:$N$8,1,FALSE),"x")="x"),"x","")</f>
        <v>x</v>
      </c>
      <c r="Q267" s="8" t="str">
        <f>IF(AND(B267&lt;&gt;"",IFERROR(VLOOKUP(E267&amp;"/"&amp;J267,Data!$F$3:$F$11,1,FALSE),"x")="x"),"x","")</f>
        <v/>
      </c>
      <c r="R267" s="8" t="e">
        <f>IF(AND(B267&lt;&gt;"",IFERROR(VLOOKUP(D267&amp;"/"&amp;I267,Data!$N$3:$O$8,2,FALSE),0)+IFERROR(VLOOKUP(E267&amp;"/"&amp;J267,Data!$F$3:$G$11,2,FALSE),0)&gt;1),"x","")</f>
        <v>#VALUE!</v>
      </c>
      <c r="S267" s="8"/>
      <c r="T267" s="8"/>
      <c r="U267" s="8"/>
    </row>
    <row r="268" spans="1:21" ht="12.75" hidden="1" x14ac:dyDescent="0.2">
      <c r="A268" s="1"/>
      <c r="B268" s="1" t="s">
        <v>53</v>
      </c>
      <c r="C268" s="1"/>
      <c r="D268" s="1" t="s">
        <v>72</v>
      </c>
      <c r="E268" s="1" t="s">
        <v>58</v>
      </c>
      <c r="F268" s="7">
        <v>2</v>
      </c>
      <c r="G268" s="1"/>
      <c r="H268" s="8"/>
      <c r="I268" s="1" t="s">
        <v>71</v>
      </c>
      <c r="J268" s="1" t="s">
        <v>75</v>
      </c>
      <c r="K268" s="7">
        <v>3</v>
      </c>
      <c r="L268" s="1"/>
      <c r="M268" s="8"/>
      <c r="N268" s="8" t="str">
        <f t="shared" si="10"/>
        <v>x</v>
      </c>
      <c r="O268" s="7" t="s">
        <v>79</v>
      </c>
      <c r="P268" s="8" t="str">
        <f>IF(AND(B268&lt;&gt;"",IFERROR(VLOOKUP(D268&amp;"/"&amp;I268,Data!$N$3:$N$8,1,FALSE),"x")="x"),"x","")</f>
        <v>x</v>
      </c>
      <c r="Q268" s="8" t="str">
        <f>IF(AND(B268&lt;&gt;"",IFERROR(VLOOKUP(E268&amp;"/"&amp;J268,Data!$F$3:$F$11,1,FALSE),"x")="x"),"x","")</f>
        <v/>
      </c>
      <c r="R268" s="8" t="e">
        <f>IF(AND(B268&lt;&gt;"",IFERROR(VLOOKUP(D268&amp;"/"&amp;I268,Data!$N$3:$O$8,2,FALSE),0)+IFERROR(VLOOKUP(E268&amp;"/"&amp;J268,Data!$F$3:$G$11,2,FALSE),0)&gt;1),"x","")</f>
        <v>#VALUE!</v>
      </c>
      <c r="S268" s="8"/>
      <c r="T268" s="8"/>
      <c r="U268" s="8"/>
    </row>
    <row r="269" spans="1:21" ht="12.75" hidden="1" x14ac:dyDescent="0.2">
      <c r="A269" s="1"/>
      <c r="B269" s="1" t="s">
        <v>53</v>
      </c>
      <c r="C269" s="1"/>
      <c r="D269" s="1" t="s">
        <v>72</v>
      </c>
      <c r="E269" s="1" t="s">
        <v>57</v>
      </c>
      <c r="F269" s="7">
        <v>3</v>
      </c>
      <c r="G269" s="1"/>
      <c r="H269" s="8"/>
      <c r="I269" s="1" t="s">
        <v>71</v>
      </c>
      <c r="J269" s="1" t="s">
        <v>58</v>
      </c>
      <c r="K269" s="7">
        <v>1</v>
      </c>
      <c r="L269" s="1"/>
      <c r="M269" s="8"/>
      <c r="N269" s="8" t="str">
        <f t="shared" si="10"/>
        <v>x</v>
      </c>
      <c r="O269" s="7" t="s">
        <v>79</v>
      </c>
      <c r="P269" s="8" t="str">
        <f>IF(AND(B269&lt;&gt;"",IFERROR(VLOOKUP(D269&amp;"/"&amp;I269,Data!$N$3:$N$8,1,FALSE),"x")="x"),"x","")</f>
        <v>x</v>
      </c>
      <c r="Q269" s="8" t="str">
        <f>IF(AND(B269&lt;&gt;"",IFERROR(VLOOKUP(E269&amp;"/"&amp;J269,Data!$F$3:$F$11,1,FALSE),"x")="x"),"x","")</f>
        <v/>
      </c>
      <c r="R269" s="8" t="e">
        <f>IF(AND(B269&lt;&gt;"",IFERROR(VLOOKUP(D269&amp;"/"&amp;I269,Data!$N$3:$O$8,2,FALSE),0)+IFERROR(VLOOKUP(E269&amp;"/"&amp;J269,Data!$F$3:$G$11,2,FALSE),0)&gt;1),"x","")</f>
        <v>#VALUE!</v>
      </c>
      <c r="S269" s="8"/>
      <c r="T269" s="8"/>
      <c r="U269" s="8"/>
    </row>
    <row r="270" spans="1:21" ht="12.75" hidden="1" x14ac:dyDescent="0.2">
      <c r="A270" s="1"/>
      <c r="B270" s="1" t="s">
        <v>53</v>
      </c>
      <c r="C270" s="1"/>
      <c r="D270" s="1" t="s">
        <v>72</v>
      </c>
      <c r="E270" s="1" t="s">
        <v>57</v>
      </c>
      <c r="F270" s="7">
        <v>3</v>
      </c>
      <c r="G270" s="1"/>
      <c r="H270" s="8"/>
      <c r="I270" s="1" t="s">
        <v>71</v>
      </c>
      <c r="J270" s="1" t="s">
        <v>75</v>
      </c>
      <c r="K270" s="7">
        <v>1</v>
      </c>
      <c r="L270" s="1"/>
      <c r="M270" s="8"/>
      <c r="N270" s="8" t="str">
        <f t="shared" si="10"/>
        <v>x</v>
      </c>
      <c r="O270" s="7" t="s">
        <v>79</v>
      </c>
      <c r="P270" s="8" t="str">
        <f>IF(AND(B270&lt;&gt;"",IFERROR(VLOOKUP(D270&amp;"/"&amp;I270,Data!$N$3:$N$8,1,FALSE),"x")="x"),"x","")</f>
        <v>x</v>
      </c>
      <c r="Q270" s="8" t="str">
        <f>IF(AND(B270&lt;&gt;"",IFERROR(VLOOKUP(E270&amp;"/"&amp;J270,Data!$F$3:$F$11,1,FALSE),"x")="x"),"x","")</f>
        <v/>
      </c>
      <c r="R270" s="8" t="e">
        <f>IF(AND(B270&lt;&gt;"",IFERROR(VLOOKUP(D270&amp;"/"&amp;I270,Data!$N$3:$O$8,2,FALSE),0)+IFERROR(VLOOKUP(E270&amp;"/"&amp;J270,Data!$F$3:$G$11,2,FALSE),0)&gt;1),"x","")</f>
        <v>#VALUE!</v>
      </c>
      <c r="S270" s="8"/>
      <c r="T270" s="8"/>
      <c r="U270" s="8"/>
    </row>
    <row r="271" spans="1:21" ht="12.75" hidden="1" x14ac:dyDescent="0.2">
      <c r="A271" s="1"/>
      <c r="B271" s="1" t="s">
        <v>53</v>
      </c>
      <c r="C271" s="1"/>
      <c r="D271" s="1" t="s">
        <v>72</v>
      </c>
      <c r="E271" s="1" t="s">
        <v>58</v>
      </c>
      <c r="F271" s="7">
        <v>3</v>
      </c>
      <c r="G271" s="1"/>
      <c r="H271" s="8"/>
      <c r="I271" s="1" t="s">
        <v>71</v>
      </c>
      <c r="J271" s="1" t="s">
        <v>75</v>
      </c>
      <c r="K271" s="7">
        <v>1</v>
      </c>
      <c r="L271" s="1"/>
      <c r="M271" s="8"/>
      <c r="N271" s="8" t="str">
        <f t="shared" si="10"/>
        <v>x</v>
      </c>
      <c r="O271" s="7" t="s">
        <v>79</v>
      </c>
      <c r="P271" s="8" t="str">
        <f>IF(AND(B271&lt;&gt;"",IFERROR(VLOOKUP(D271&amp;"/"&amp;I271,Data!$N$3:$N$8,1,FALSE),"x")="x"),"x","")</f>
        <v>x</v>
      </c>
      <c r="Q271" s="8" t="str">
        <f>IF(AND(B271&lt;&gt;"",IFERROR(VLOOKUP(E271&amp;"/"&amp;J271,Data!$F$3:$F$11,1,FALSE),"x")="x"),"x","")</f>
        <v/>
      </c>
      <c r="R271" s="8" t="e">
        <f>IF(AND(B271&lt;&gt;"",IFERROR(VLOOKUP(D271&amp;"/"&amp;I271,Data!$N$3:$O$8,2,FALSE),0)+IFERROR(VLOOKUP(E271&amp;"/"&amp;J271,Data!$F$3:$G$11,2,FALSE),0)&gt;1),"x","")</f>
        <v>#VALUE!</v>
      </c>
      <c r="S271" s="8"/>
      <c r="T271" s="8"/>
      <c r="U271" s="8"/>
    </row>
    <row r="272" spans="1:21" ht="12.75" hidden="1" x14ac:dyDescent="0.2">
      <c r="A272" s="1"/>
      <c r="B272" s="1" t="s">
        <v>53</v>
      </c>
      <c r="C272" s="1"/>
      <c r="D272" s="1" t="s">
        <v>72</v>
      </c>
      <c r="E272" s="1" t="s">
        <v>57</v>
      </c>
      <c r="F272" s="7">
        <v>3</v>
      </c>
      <c r="G272" s="1"/>
      <c r="H272" s="8"/>
      <c r="I272" s="1" t="s">
        <v>71</v>
      </c>
      <c r="J272" s="1" t="s">
        <v>58</v>
      </c>
      <c r="K272" s="7">
        <v>2</v>
      </c>
      <c r="L272" s="1"/>
      <c r="M272" s="8"/>
      <c r="N272" s="8" t="str">
        <f t="shared" si="10"/>
        <v>x</v>
      </c>
      <c r="O272" s="7" t="s">
        <v>79</v>
      </c>
      <c r="P272" s="8" t="str">
        <f>IF(AND(B272&lt;&gt;"",IFERROR(VLOOKUP(D272&amp;"/"&amp;I272,Data!$N$3:$N$8,1,FALSE),"x")="x"),"x","")</f>
        <v>x</v>
      </c>
      <c r="Q272" s="8" t="str">
        <f>IF(AND(B272&lt;&gt;"",IFERROR(VLOOKUP(E272&amp;"/"&amp;J272,Data!$F$3:$F$11,1,FALSE),"x")="x"),"x","")</f>
        <v/>
      </c>
      <c r="R272" s="8" t="e">
        <f>IF(AND(B272&lt;&gt;"",IFERROR(VLOOKUP(D272&amp;"/"&amp;I272,Data!$N$3:$O$8,2,FALSE),0)+IFERROR(VLOOKUP(E272&amp;"/"&amp;J272,Data!$F$3:$G$11,2,FALSE),0)&gt;1),"x","")</f>
        <v>#VALUE!</v>
      </c>
      <c r="S272" s="8"/>
      <c r="T272" s="8"/>
      <c r="U272" s="8"/>
    </row>
    <row r="273" spans="1:21" ht="12.75" hidden="1" x14ac:dyDescent="0.2">
      <c r="A273" s="1"/>
      <c r="B273" s="1" t="s">
        <v>53</v>
      </c>
      <c r="C273" s="1"/>
      <c r="D273" s="1" t="s">
        <v>72</v>
      </c>
      <c r="E273" s="1" t="s">
        <v>57</v>
      </c>
      <c r="F273" s="7">
        <v>3</v>
      </c>
      <c r="G273" s="1"/>
      <c r="H273" s="8"/>
      <c r="I273" s="1" t="s">
        <v>71</v>
      </c>
      <c r="J273" s="1" t="s">
        <v>75</v>
      </c>
      <c r="K273" s="7">
        <v>2</v>
      </c>
      <c r="L273" s="1"/>
      <c r="M273" s="8"/>
      <c r="N273" s="8" t="str">
        <f t="shared" si="10"/>
        <v>x</v>
      </c>
      <c r="O273" s="7" t="s">
        <v>79</v>
      </c>
      <c r="P273" s="8" t="str">
        <f>IF(AND(B273&lt;&gt;"",IFERROR(VLOOKUP(D273&amp;"/"&amp;I273,Data!$N$3:$N$8,1,FALSE),"x")="x"),"x","")</f>
        <v>x</v>
      </c>
      <c r="Q273" s="8" t="str">
        <f>IF(AND(B273&lt;&gt;"",IFERROR(VLOOKUP(E273&amp;"/"&amp;J273,Data!$F$3:$F$11,1,FALSE),"x")="x"),"x","")</f>
        <v/>
      </c>
      <c r="R273" s="8" t="e">
        <f>IF(AND(B273&lt;&gt;"",IFERROR(VLOOKUP(D273&amp;"/"&amp;I273,Data!$N$3:$O$8,2,FALSE),0)+IFERROR(VLOOKUP(E273&amp;"/"&amp;J273,Data!$F$3:$G$11,2,FALSE),0)&gt;1),"x","")</f>
        <v>#VALUE!</v>
      </c>
      <c r="S273" s="8"/>
      <c r="T273" s="8"/>
      <c r="U273" s="8"/>
    </row>
    <row r="274" spans="1:21" ht="12.75" hidden="1" x14ac:dyDescent="0.2">
      <c r="A274" s="1"/>
      <c r="B274" s="1" t="s">
        <v>53</v>
      </c>
      <c r="C274" s="1"/>
      <c r="D274" s="1" t="s">
        <v>72</v>
      </c>
      <c r="E274" s="1" t="s">
        <v>58</v>
      </c>
      <c r="F274" s="7">
        <v>3</v>
      </c>
      <c r="G274" s="1"/>
      <c r="H274" s="8"/>
      <c r="I274" s="1" t="s">
        <v>71</v>
      </c>
      <c r="J274" s="1" t="s">
        <v>75</v>
      </c>
      <c r="K274" s="7">
        <v>2</v>
      </c>
      <c r="L274" s="1"/>
      <c r="M274" s="8"/>
      <c r="N274" s="8" t="str">
        <f t="shared" si="10"/>
        <v>x</v>
      </c>
      <c r="O274" s="7" t="s">
        <v>79</v>
      </c>
      <c r="P274" s="8" t="str">
        <f>IF(AND(B274&lt;&gt;"",IFERROR(VLOOKUP(D274&amp;"/"&amp;I274,Data!$N$3:$N$8,1,FALSE),"x")="x"),"x","")</f>
        <v>x</v>
      </c>
      <c r="Q274" s="8" t="str">
        <f>IF(AND(B274&lt;&gt;"",IFERROR(VLOOKUP(E274&amp;"/"&amp;J274,Data!$F$3:$F$11,1,FALSE),"x")="x"),"x","")</f>
        <v/>
      </c>
      <c r="R274" s="8" t="e">
        <f>IF(AND(B274&lt;&gt;"",IFERROR(VLOOKUP(D274&amp;"/"&amp;I274,Data!$N$3:$O$8,2,FALSE),0)+IFERROR(VLOOKUP(E274&amp;"/"&amp;J274,Data!$F$3:$G$11,2,FALSE),0)&gt;1),"x","")</f>
        <v>#VALUE!</v>
      </c>
      <c r="S274" s="8"/>
      <c r="T274" s="8"/>
      <c r="U274" s="8"/>
    </row>
    <row r="275" spans="1:21" ht="12.75" hidden="1" x14ac:dyDescent="0.2">
      <c r="A275" s="1"/>
      <c r="B275" s="1" t="s">
        <v>53</v>
      </c>
      <c r="C275" s="1"/>
      <c r="D275" s="1" t="s">
        <v>72</v>
      </c>
      <c r="E275" s="1" t="s">
        <v>57</v>
      </c>
      <c r="F275" s="7">
        <v>3</v>
      </c>
      <c r="G275" s="1"/>
      <c r="H275" s="8"/>
      <c r="I275" s="1" t="s">
        <v>71</v>
      </c>
      <c r="J275" s="1" t="s">
        <v>58</v>
      </c>
      <c r="K275" s="7">
        <v>3</v>
      </c>
      <c r="L275" s="1"/>
      <c r="M275" s="8"/>
      <c r="N275" s="8" t="str">
        <f t="shared" si="10"/>
        <v>x</v>
      </c>
      <c r="O275" s="7" t="s">
        <v>79</v>
      </c>
      <c r="P275" s="8" t="str">
        <f>IF(AND(B275&lt;&gt;"",IFERROR(VLOOKUP(D275&amp;"/"&amp;I275,Data!$N$3:$N$8,1,FALSE),"x")="x"),"x","")</f>
        <v>x</v>
      </c>
      <c r="Q275" s="8" t="str">
        <f>IF(AND(B275&lt;&gt;"",IFERROR(VLOOKUP(E275&amp;"/"&amp;J275,Data!$F$3:$F$11,1,FALSE),"x")="x"),"x","")</f>
        <v/>
      </c>
      <c r="R275" s="8" t="e">
        <f>IF(AND(B275&lt;&gt;"",IFERROR(VLOOKUP(D275&amp;"/"&amp;I275,Data!$N$3:$O$8,2,FALSE),0)+IFERROR(VLOOKUP(E275&amp;"/"&amp;J275,Data!$F$3:$G$11,2,FALSE),0)&gt;1),"x","")</f>
        <v>#VALUE!</v>
      </c>
      <c r="S275" s="8"/>
      <c r="T275" s="8"/>
      <c r="U275" s="8"/>
    </row>
    <row r="276" spans="1:21" ht="12.75" hidden="1" x14ac:dyDescent="0.2">
      <c r="A276" s="1"/>
      <c r="B276" s="1" t="s">
        <v>53</v>
      </c>
      <c r="C276" s="1"/>
      <c r="D276" s="1" t="s">
        <v>72</v>
      </c>
      <c r="E276" s="1" t="s">
        <v>57</v>
      </c>
      <c r="F276" s="7">
        <v>3</v>
      </c>
      <c r="G276" s="1"/>
      <c r="H276" s="8"/>
      <c r="I276" s="1" t="s">
        <v>71</v>
      </c>
      <c r="J276" s="1" t="s">
        <v>75</v>
      </c>
      <c r="K276" s="7">
        <v>3</v>
      </c>
      <c r="L276" s="1"/>
      <c r="M276" s="8"/>
      <c r="N276" s="8" t="str">
        <f t="shared" si="10"/>
        <v>x</v>
      </c>
      <c r="O276" s="7" t="s">
        <v>79</v>
      </c>
      <c r="P276" s="8" t="str">
        <f>IF(AND(B276&lt;&gt;"",IFERROR(VLOOKUP(D276&amp;"/"&amp;I276,Data!$N$3:$N$8,1,FALSE),"x")="x"),"x","")</f>
        <v>x</v>
      </c>
      <c r="Q276" s="8" t="str">
        <f>IF(AND(B276&lt;&gt;"",IFERROR(VLOOKUP(E276&amp;"/"&amp;J276,Data!$F$3:$F$11,1,FALSE),"x")="x"),"x","")</f>
        <v/>
      </c>
      <c r="R276" s="8" t="e">
        <f>IF(AND(B276&lt;&gt;"",IFERROR(VLOOKUP(D276&amp;"/"&amp;I276,Data!$N$3:$O$8,2,FALSE),0)+IFERROR(VLOOKUP(E276&amp;"/"&amp;J276,Data!$F$3:$G$11,2,FALSE),0)&gt;1),"x","")</f>
        <v>#VALUE!</v>
      </c>
      <c r="S276" s="8"/>
      <c r="T276" s="8"/>
      <c r="U276" s="8"/>
    </row>
    <row r="277" spans="1:21" ht="12.75" hidden="1" x14ac:dyDescent="0.2">
      <c r="A277" s="1"/>
      <c r="B277" s="1" t="s">
        <v>53</v>
      </c>
      <c r="C277" s="1"/>
      <c r="D277" s="1" t="s">
        <v>72</v>
      </c>
      <c r="E277" s="1" t="s">
        <v>58</v>
      </c>
      <c r="F277" s="7">
        <v>3</v>
      </c>
      <c r="G277" s="1"/>
      <c r="H277" s="8"/>
      <c r="I277" s="1" t="s">
        <v>71</v>
      </c>
      <c r="J277" s="1" t="s">
        <v>75</v>
      </c>
      <c r="K277" s="7">
        <v>3</v>
      </c>
      <c r="L277" s="1"/>
      <c r="M277" s="8"/>
      <c r="N277" s="8" t="str">
        <f t="shared" si="10"/>
        <v>x</v>
      </c>
      <c r="O277" s="7" t="s">
        <v>79</v>
      </c>
      <c r="P277" s="8" t="str">
        <f>IF(AND(B277&lt;&gt;"",IFERROR(VLOOKUP(D277&amp;"/"&amp;I277,Data!$N$3:$N$8,1,FALSE),"x")="x"),"x","")</f>
        <v>x</v>
      </c>
      <c r="Q277" s="8" t="str">
        <f>IF(AND(B277&lt;&gt;"",IFERROR(VLOOKUP(E277&amp;"/"&amp;J277,Data!$F$3:$F$11,1,FALSE),"x")="x"),"x","")</f>
        <v/>
      </c>
      <c r="R277" s="8" t="e">
        <f>IF(AND(B277&lt;&gt;"",IFERROR(VLOOKUP(D277&amp;"/"&amp;I277,Data!$N$3:$O$8,2,FALSE),0)+IFERROR(VLOOKUP(E277&amp;"/"&amp;J277,Data!$F$3:$G$11,2,FALSE),0)&gt;1),"x","")</f>
        <v>#VALUE!</v>
      </c>
      <c r="S277" s="8"/>
      <c r="T277" s="8"/>
      <c r="U277" s="8"/>
    </row>
    <row r="278" spans="1:21" ht="12.75" hidden="1" x14ac:dyDescent="0.2">
      <c r="F278" s="8"/>
      <c r="H278" s="8"/>
      <c r="K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2.75" x14ac:dyDescent="0.2">
      <c r="F279" s="8"/>
      <c r="H279" s="8"/>
      <c r="K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2.75" x14ac:dyDescent="0.2">
      <c r="F280" s="8"/>
      <c r="H280" s="8"/>
      <c r="K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2.75" x14ac:dyDescent="0.2">
      <c r="F281" s="8"/>
      <c r="H281" s="8"/>
      <c r="K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2.75" x14ac:dyDescent="0.2">
      <c r="F282" s="8"/>
      <c r="H282" s="8"/>
      <c r="K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2.75" x14ac:dyDescent="0.2">
      <c r="F283" s="8"/>
      <c r="H283" s="8"/>
      <c r="K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2.75" x14ac:dyDescent="0.2">
      <c r="A284" s="1"/>
      <c r="F284" s="8"/>
      <c r="H284" s="8"/>
      <c r="K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2.75" x14ac:dyDescent="0.2">
      <c r="F285" s="8"/>
      <c r="H285" s="8"/>
      <c r="K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2.75" x14ac:dyDescent="0.2">
      <c r="F286" s="8"/>
      <c r="H286" s="8"/>
      <c r="K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2.75" x14ac:dyDescent="0.2">
      <c r="F287" s="8"/>
      <c r="H287" s="8"/>
      <c r="K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2.75" x14ac:dyDescent="0.2">
      <c r="F288" s="8"/>
      <c r="H288" s="8"/>
      <c r="K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6:21" ht="12.75" x14ac:dyDescent="0.2">
      <c r="F289" s="8"/>
      <c r="H289" s="8"/>
      <c r="K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6:21" ht="12.75" x14ac:dyDescent="0.2">
      <c r="F290" s="8"/>
      <c r="H290" s="8"/>
      <c r="K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6:21" ht="12.75" x14ac:dyDescent="0.2">
      <c r="F291" s="8"/>
      <c r="H291" s="8"/>
      <c r="K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6:21" ht="12.75" x14ac:dyDescent="0.2">
      <c r="F292" s="8"/>
      <c r="H292" s="8"/>
      <c r="K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6:21" ht="12.75" x14ac:dyDescent="0.2">
      <c r="F293" s="8"/>
      <c r="H293" s="8"/>
      <c r="K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6:21" ht="12.75" x14ac:dyDescent="0.2">
      <c r="F294" s="8"/>
      <c r="H294" s="8"/>
      <c r="K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6:21" ht="12.75" x14ac:dyDescent="0.2">
      <c r="F295" s="8"/>
      <c r="H295" s="8"/>
      <c r="K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6:21" ht="12.75" x14ac:dyDescent="0.2">
      <c r="F296" s="8"/>
      <c r="H296" s="8"/>
      <c r="K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6:21" ht="12.75" x14ac:dyDescent="0.2">
      <c r="F297" s="8"/>
      <c r="H297" s="8"/>
      <c r="K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6:21" ht="12.75" x14ac:dyDescent="0.2">
      <c r="F298" s="8"/>
      <c r="H298" s="8"/>
      <c r="K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6:21" ht="12.75" x14ac:dyDescent="0.2">
      <c r="F299" s="8"/>
      <c r="H299" s="8"/>
      <c r="K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6:21" ht="12.75" x14ac:dyDescent="0.2">
      <c r="F300" s="8"/>
      <c r="H300" s="8"/>
      <c r="K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6:21" ht="12.75" x14ac:dyDescent="0.2">
      <c r="F301" s="8"/>
      <c r="H301" s="8"/>
      <c r="K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6:21" ht="12.75" x14ac:dyDescent="0.2">
      <c r="F302" s="8"/>
      <c r="H302" s="8"/>
      <c r="K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6:21" ht="12.75" x14ac:dyDescent="0.2">
      <c r="F303" s="8"/>
      <c r="H303" s="8"/>
      <c r="K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6:21" ht="12.75" x14ac:dyDescent="0.2">
      <c r="F304" s="8"/>
      <c r="H304" s="8"/>
      <c r="K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6:21" ht="12.75" x14ac:dyDescent="0.2">
      <c r="F305" s="8"/>
      <c r="H305" s="8"/>
      <c r="K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6:21" ht="12.75" x14ac:dyDescent="0.2">
      <c r="F306" s="8"/>
      <c r="H306" s="8"/>
      <c r="K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6:21" ht="12.75" x14ac:dyDescent="0.2">
      <c r="F307" s="8"/>
      <c r="H307" s="8"/>
      <c r="K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6:21" ht="12.75" x14ac:dyDescent="0.2">
      <c r="F308" s="8"/>
      <c r="H308" s="8"/>
      <c r="K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6:21" ht="12.75" x14ac:dyDescent="0.2">
      <c r="F309" s="8"/>
      <c r="H309" s="8"/>
      <c r="K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6:21" ht="12.75" x14ac:dyDescent="0.2">
      <c r="F310" s="8"/>
      <c r="H310" s="8"/>
      <c r="K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6:21" ht="12.75" x14ac:dyDescent="0.2">
      <c r="F311" s="8"/>
      <c r="H311" s="8"/>
      <c r="K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6:21" ht="12.75" x14ac:dyDescent="0.2">
      <c r="F312" s="8"/>
      <c r="H312" s="8"/>
      <c r="K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6:21" ht="12.75" x14ac:dyDescent="0.2">
      <c r="F313" s="8"/>
      <c r="H313" s="8"/>
      <c r="K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6:21" ht="12.75" x14ac:dyDescent="0.2">
      <c r="F314" s="8"/>
      <c r="H314" s="8"/>
      <c r="K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6:21" ht="12.75" x14ac:dyDescent="0.2">
      <c r="F315" s="8"/>
      <c r="H315" s="8"/>
      <c r="K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6:21" ht="12.75" x14ac:dyDescent="0.2">
      <c r="F316" s="8"/>
      <c r="H316" s="8"/>
      <c r="K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6:21" ht="12.75" x14ac:dyDescent="0.2">
      <c r="F317" s="8"/>
      <c r="H317" s="8"/>
      <c r="K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6:21" ht="12.75" x14ac:dyDescent="0.2">
      <c r="F318" s="8"/>
      <c r="H318" s="8"/>
      <c r="K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6:21" ht="12.75" x14ac:dyDescent="0.2">
      <c r="F319" s="8"/>
      <c r="H319" s="8"/>
      <c r="K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6:21" ht="12.75" x14ac:dyDescent="0.2">
      <c r="F320" s="8"/>
      <c r="H320" s="8"/>
      <c r="K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6:21" ht="12.75" x14ac:dyDescent="0.2">
      <c r="F321" s="8"/>
      <c r="H321" s="8"/>
      <c r="K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6:21" ht="12.75" x14ac:dyDescent="0.2">
      <c r="F322" s="8"/>
      <c r="H322" s="8"/>
      <c r="K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6:21" ht="12.75" x14ac:dyDescent="0.2">
      <c r="F323" s="8"/>
      <c r="H323" s="8"/>
      <c r="K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6:21" ht="12.75" x14ac:dyDescent="0.2">
      <c r="F324" s="8"/>
      <c r="H324" s="8"/>
      <c r="K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6:21" ht="12.75" x14ac:dyDescent="0.2">
      <c r="F325" s="8"/>
      <c r="H325" s="8"/>
      <c r="K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6:21" ht="12.75" x14ac:dyDescent="0.2">
      <c r="F326" s="8"/>
      <c r="H326" s="8"/>
      <c r="K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6:21" ht="12.75" x14ac:dyDescent="0.2">
      <c r="F327" s="8"/>
      <c r="H327" s="8"/>
      <c r="K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6:21" ht="12.75" x14ac:dyDescent="0.2">
      <c r="F328" s="8"/>
      <c r="H328" s="8"/>
      <c r="K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6:21" ht="12.75" x14ac:dyDescent="0.2">
      <c r="F329" s="8"/>
      <c r="H329" s="8"/>
      <c r="K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6:21" ht="12.75" x14ac:dyDescent="0.2">
      <c r="F330" s="8"/>
      <c r="H330" s="8"/>
      <c r="K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6:21" ht="12.75" x14ac:dyDescent="0.2">
      <c r="F331" s="8"/>
      <c r="H331" s="8"/>
      <c r="K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6:21" ht="12.75" x14ac:dyDescent="0.2">
      <c r="F332" s="8"/>
      <c r="H332" s="8"/>
      <c r="K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6:21" ht="12.75" x14ac:dyDescent="0.2">
      <c r="F333" s="8"/>
      <c r="H333" s="8"/>
      <c r="K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6:21" ht="12.75" x14ac:dyDescent="0.2">
      <c r="F334" s="8"/>
      <c r="H334" s="8"/>
      <c r="K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6:21" ht="12.75" x14ac:dyDescent="0.2">
      <c r="F335" s="8"/>
      <c r="H335" s="8"/>
      <c r="K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6:21" ht="12.75" x14ac:dyDescent="0.2">
      <c r="F336" s="8"/>
      <c r="H336" s="8"/>
      <c r="K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6:21" ht="12.75" x14ac:dyDescent="0.2">
      <c r="F337" s="8"/>
      <c r="H337" s="8"/>
      <c r="K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6:21" ht="12.75" x14ac:dyDescent="0.2">
      <c r="F338" s="8"/>
      <c r="H338" s="8"/>
      <c r="K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6:21" ht="12.75" x14ac:dyDescent="0.2">
      <c r="F339" s="8"/>
      <c r="H339" s="8"/>
      <c r="K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6:21" ht="12.75" x14ac:dyDescent="0.2">
      <c r="F340" s="8"/>
      <c r="H340" s="8"/>
      <c r="K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6:21" ht="12.75" x14ac:dyDescent="0.2">
      <c r="F341" s="8"/>
      <c r="H341" s="8"/>
      <c r="K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6:21" ht="12.75" x14ac:dyDescent="0.2">
      <c r="F342" s="8"/>
      <c r="H342" s="8"/>
      <c r="K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6:21" ht="12.75" x14ac:dyDescent="0.2">
      <c r="F343" s="8"/>
      <c r="H343" s="8"/>
      <c r="K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6:21" ht="12.75" x14ac:dyDescent="0.2">
      <c r="F344" s="8"/>
      <c r="H344" s="8"/>
      <c r="K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6:21" ht="12.75" x14ac:dyDescent="0.2">
      <c r="F345" s="8"/>
      <c r="H345" s="8"/>
      <c r="K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6:21" ht="12.75" x14ac:dyDescent="0.2">
      <c r="F346" s="8"/>
      <c r="H346" s="8"/>
      <c r="K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6:21" ht="12.75" x14ac:dyDescent="0.2">
      <c r="F347" s="8"/>
      <c r="H347" s="8"/>
      <c r="K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6:21" ht="12.75" x14ac:dyDescent="0.2">
      <c r="F348" s="8"/>
      <c r="H348" s="8"/>
      <c r="K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6:21" ht="12.75" x14ac:dyDescent="0.2">
      <c r="F349" s="8"/>
      <c r="H349" s="8"/>
      <c r="K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6:21" ht="12.75" x14ac:dyDescent="0.2">
      <c r="F350" s="8"/>
      <c r="H350" s="8"/>
      <c r="K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6:21" ht="12.75" x14ac:dyDescent="0.2">
      <c r="F351" s="8"/>
      <c r="H351" s="8"/>
      <c r="K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6:21" ht="12.75" x14ac:dyDescent="0.2">
      <c r="F352" s="8"/>
      <c r="H352" s="8"/>
      <c r="K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6:21" ht="12.75" x14ac:dyDescent="0.2">
      <c r="F353" s="8"/>
      <c r="H353" s="8"/>
      <c r="K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6:21" ht="12.75" x14ac:dyDescent="0.2">
      <c r="F354" s="8"/>
      <c r="H354" s="8"/>
      <c r="K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6:21" ht="12.75" x14ac:dyDescent="0.2">
      <c r="F355" s="8"/>
      <c r="H355" s="8"/>
      <c r="K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6:21" ht="12.75" x14ac:dyDescent="0.2">
      <c r="F356" s="8"/>
      <c r="H356" s="8"/>
      <c r="K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6:21" ht="12.75" x14ac:dyDescent="0.2">
      <c r="F357" s="8"/>
      <c r="H357" s="8"/>
      <c r="K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6:21" ht="12.75" x14ac:dyDescent="0.2">
      <c r="F358" s="8"/>
      <c r="H358" s="8"/>
      <c r="K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6:21" ht="12.75" x14ac:dyDescent="0.2">
      <c r="F359" s="8"/>
      <c r="H359" s="8"/>
      <c r="K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6:21" ht="12.75" x14ac:dyDescent="0.2">
      <c r="F360" s="8"/>
      <c r="H360" s="8"/>
      <c r="K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6:21" ht="12.75" x14ac:dyDescent="0.2">
      <c r="F361" s="8"/>
      <c r="H361" s="8"/>
      <c r="K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6:21" ht="12.75" x14ac:dyDescent="0.2">
      <c r="F362" s="8"/>
      <c r="H362" s="8"/>
      <c r="K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6:21" ht="12.75" x14ac:dyDescent="0.2">
      <c r="F363" s="8"/>
      <c r="H363" s="8"/>
      <c r="K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6:21" ht="12.75" x14ac:dyDescent="0.2">
      <c r="F364" s="8"/>
      <c r="H364" s="8"/>
      <c r="K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6:21" ht="12.75" x14ac:dyDescent="0.2">
      <c r="F365" s="8"/>
      <c r="H365" s="8"/>
      <c r="K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6:21" ht="12.75" x14ac:dyDescent="0.2">
      <c r="F366" s="8"/>
      <c r="H366" s="8"/>
      <c r="K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6:21" ht="12.75" x14ac:dyDescent="0.2">
      <c r="F367" s="8"/>
      <c r="H367" s="8"/>
      <c r="K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6:21" ht="12.75" x14ac:dyDescent="0.2">
      <c r="F368" s="8"/>
      <c r="H368" s="8"/>
      <c r="K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6:21" ht="12.75" x14ac:dyDescent="0.2">
      <c r="F369" s="8"/>
      <c r="H369" s="8"/>
      <c r="K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6:21" ht="12.75" x14ac:dyDescent="0.2">
      <c r="F370" s="8"/>
      <c r="H370" s="8"/>
      <c r="K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6:21" ht="12.75" x14ac:dyDescent="0.2">
      <c r="F371" s="8"/>
      <c r="H371" s="8"/>
      <c r="K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6:21" ht="12.75" x14ac:dyDescent="0.2">
      <c r="F372" s="8"/>
      <c r="H372" s="8"/>
      <c r="K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6:21" ht="12.75" x14ac:dyDescent="0.2">
      <c r="F373" s="8"/>
      <c r="H373" s="8"/>
      <c r="K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6:21" ht="12.75" x14ac:dyDescent="0.2">
      <c r="F374" s="8"/>
      <c r="H374" s="8"/>
      <c r="K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6:21" ht="12.75" x14ac:dyDescent="0.2">
      <c r="F375" s="8"/>
      <c r="H375" s="8"/>
      <c r="K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6:21" ht="12.75" x14ac:dyDescent="0.2">
      <c r="F376" s="8"/>
      <c r="H376" s="8"/>
      <c r="K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6:21" ht="12.75" x14ac:dyDescent="0.2">
      <c r="F377" s="8"/>
      <c r="H377" s="8"/>
      <c r="K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6:21" ht="12.75" x14ac:dyDescent="0.2">
      <c r="F378" s="8"/>
      <c r="H378" s="8"/>
      <c r="K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6:21" ht="12.75" x14ac:dyDescent="0.2">
      <c r="F379" s="8"/>
      <c r="H379" s="8"/>
      <c r="K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6:21" ht="12.75" x14ac:dyDescent="0.2">
      <c r="F380" s="8"/>
      <c r="H380" s="8"/>
      <c r="K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6:21" ht="12.75" x14ac:dyDescent="0.2">
      <c r="F381" s="8"/>
      <c r="H381" s="8"/>
      <c r="K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6:21" ht="12.75" x14ac:dyDescent="0.2">
      <c r="F382" s="8"/>
      <c r="H382" s="8"/>
      <c r="K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6:21" ht="12.75" x14ac:dyDescent="0.2">
      <c r="F383" s="8"/>
      <c r="H383" s="8"/>
      <c r="K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6:21" ht="12.75" x14ac:dyDescent="0.2">
      <c r="F384" s="8"/>
      <c r="H384" s="8"/>
      <c r="K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6:21" ht="12.75" x14ac:dyDescent="0.2">
      <c r="F385" s="8"/>
      <c r="H385" s="8"/>
      <c r="K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6:21" ht="12.75" x14ac:dyDescent="0.2">
      <c r="F386" s="8"/>
      <c r="H386" s="8"/>
      <c r="K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6:21" ht="12.75" x14ac:dyDescent="0.2">
      <c r="F387" s="8"/>
      <c r="H387" s="8"/>
      <c r="K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6:21" ht="12.75" x14ac:dyDescent="0.2">
      <c r="F388" s="8"/>
      <c r="H388" s="8"/>
      <c r="K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6:21" ht="12.75" x14ac:dyDescent="0.2">
      <c r="F389" s="8"/>
      <c r="H389" s="8"/>
      <c r="K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6:21" ht="12.75" x14ac:dyDescent="0.2">
      <c r="F390" s="8"/>
      <c r="H390" s="8"/>
      <c r="K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6:21" ht="12.75" x14ac:dyDescent="0.2">
      <c r="F391" s="8"/>
      <c r="H391" s="8"/>
      <c r="K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6:21" ht="12.75" x14ac:dyDescent="0.2">
      <c r="F392" s="8"/>
      <c r="H392" s="8"/>
      <c r="K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6:21" ht="12.75" x14ac:dyDescent="0.2">
      <c r="F393" s="8"/>
      <c r="H393" s="8"/>
      <c r="K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6:21" ht="12.75" x14ac:dyDescent="0.2">
      <c r="F394" s="8"/>
      <c r="H394" s="8"/>
      <c r="K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6:21" ht="12.75" x14ac:dyDescent="0.2">
      <c r="F395" s="8"/>
      <c r="H395" s="8"/>
      <c r="K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6:21" ht="12.75" x14ac:dyDescent="0.2">
      <c r="F396" s="8"/>
      <c r="H396" s="8"/>
      <c r="K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6:21" ht="12.75" x14ac:dyDescent="0.2">
      <c r="F397" s="8"/>
      <c r="H397" s="8"/>
      <c r="K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6:21" ht="12.75" x14ac:dyDescent="0.2">
      <c r="F398" s="8"/>
      <c r="H398" s="8"/>
      <c r="K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6:21" ht="12.75" x14ac:dyDescent="0.2">
      <c r="F399" s="8"/>
      <c r="H399" s="8"/>
      <c r="K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6:21" ht="12.75" x14ac:dyDescent="0.2">
      <c r="F400" s="8"/>
      <c r="H400" s="8"/>
      <c r="K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6:21" ht="12.75" x14ac:dyDescent="0.2">
      <c r="F401" s="8"/>
      <c r="H401" s="8"/>
      <c r="K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6:21" ht="12.75" x14ac:dyDescent="0.2">
      <c r="F402" s="8"/>
      <c r="H402" s="8"/>
      <c r="K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6:21" ht="12.75" x14ac:dyDescent="0.2">
      <c r="F403" s="8"/>
      <c r="H403" s="8"/>
      <c r="K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6:21" ht="12.75" x14ac:dyDescent="0.2">
      <c r="F404" s="8"/>
      <c r="H404" s="8"/>
      <c r="K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6:21" ht="12.75" x14ac:dyDescent="0.2">
      <c r="F405" s="8"/>
      <c r="H405" s="8"/>
      <c r="K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6:21" ht="12.75" x14ac:dyDescent="0.2">
      <c r="F406" s="8"/>
      <c r="H406" s="8"/>
      <c r="K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6:21" ht="12.75" x14ac:dyDescent="0.2">
      <c r="F407" s="8"/>
      <c r="H407" s="8"/>
      <c r="K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6:21" ht="12.75" x14ac:dyDescent="0.2">
      <c r="F408" s="8"/>
      <c r="H408" s="8"/>
      <c r="K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6:21" ht="12.75" x14ac:dyDescent="0.2">
      <c r="F409" s="8"/>
      <c r="H409" s="8"/>
      <c r="K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6:21" ht="12.75" x14ac:dyDescent="0.2">
      <c r="F410" s="8"/>
      <c r="H410" s="8"/>
      <c r="K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6:21" ht="12.75" x14ac:dyDescent="0.2">
      <c r="F411" s="8"/>
      <c r="H411" s="8"/>
      <c r="K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6:21" ht="12.75" x14ac:dyDescent="0.2">
      <c r="F412" s="8"/>
      <c r="H412" s="8"/>
      <c r="K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6:21" ht="12.75" x14ac:dyDescent="0.2">
      <c r="F413" s="8"/>
      <c r="H413" s="8"/>
      <c r="K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6:21" ht="12.75" x14ac:dyDescent="0.2">
      <c r="F414" s="8"/>
      <c r="H414" s="8"/>
      <c r="K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6:21" ht="12.75" x14ac:dyDescent="0.2">
      <c r="F415" s="8"/>
      <c r="H415" s="8"/>
      <c r="K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6:21" ht="12.75" x14ac:dyDescent="0.2">
      <c r="F416" s="8"/>
      <c r="H416" s="8"/>
      <c r="K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6:21" ht="12.75" x14ac:dyDescent="0.2">
      <c r="F417" s="8"/>
      <c r="H417" s="8"/>
      <c r="K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6:21" ht="12.75" x14ac:dyDescent="0.2">
      <c r="F418" s="8"/>
      <c r="H418" s="8"/>
      <c r="K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6:21" ht="12.75" x14ac:dyDescent="0.2">
      <c r="F419" s="8"/>
      <c r="H419" s="8"/>
      <c r="K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6:21" ht="12.75" x14ac:dyDescent="0.2">
      <c r="F420" s="8"/>
      <c r="H420" s="8"/>
      <c r="K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6:21" ht="12.75" x14ac:dyDescent="0.2">
      <c r="F421" s="8"/>
      <c r="H421" s="8"/>
      <c r="K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6:21" ht="12.75" x14ac:dyDescent="0.2">
      <c r="F422" s="8"/>
      <c r="H422" s="8"/>
      <c r="K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6:21" ht="12.75" x14ac:dyDescent="0.2">
      <c r="F423" s="8"/>
      <c r="H423" s="8"/>
      <c r="K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6:21" ht="12.75" x14ac:dyDescent="0.2">
      <c r="F424" s="8"/>
      <c r="H424" s="8"/>
      <c r="K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6:21" ht="12.75" x14ac:dyDescent="0.2">
      <c r="F425" s="8"/>
      <c r="H425" s="8"/>
      <c r="K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6:21" ht="12.75" x14ac:dyDescent="0.2">
      <c r="F426" s="8"/>
      <c r="H426" s="8"/>
      <c r="K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6:21" ht="12.75" x14ac:dyDescent="0.2">
      <c r="F427" s="8"/>
      <c r="H427" s="8"/>
      <c r="K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6:21" ht="12.75" x14ac:dyDescent="0.2">
      <c r="F428" s="8"/>
      <c r="H428" s="8"/>
      <c r="K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6:21" ht="12.75" x14ac:dyDescent="0.2">
      <c r="F429" s="8"/>
      <c r="H429" s="8"/>
      <c r="K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6:21" ht="12.75" x14ac:dyDescent="0.2">
      <c r="F430" s="8"/>
      <c r="H430" s="8"/>
      <c r="K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6:21" ht="12.75" x14ac:dyDescent="0.2">
      <c r="F431" s="8"/>
      <c r="H431" s="8"/>
      <c r="K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6:21" ht="12.75" x14ac:dyDescent="0.2">
      <c r="F432" s="8"/>
      <c r="H432" s="8"/>
      <c r="K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6:21" ht="12.75" x14ac:dyDescent="0.2">
      <c r="F433" s="8"/>
      <c r="H433" s="8"/>
      <c r="K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6:21" ht="12.75" x14ac:dyDescent="0.2">
      <c r="F434" s="8"/>
      <c r="H434" s="8"/>
      <c r="K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6:21" ht="12.75" x14ac:dyDescent="0.2">
      <c r="F435" s="8"/>
      <c r="H435" s="8"/>
      <c r="K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6:21" ht="12.75" x14ac:dyDescent="0.2">
      <c r="F436" s="8"/>
      <c r="H436" s="8"/>
      <c r="K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6:21" ht="12.75" x14ac:dyDescent="0.2">
      <c r="F437" s="8"/>
      <c r="H437" s="8"/>
      <c r="K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6:21" ht="12.75" x14ac:dyDescent="0.2">
      <c r="F438" s="8"/>
      <c r="H438" s="8"/>
      <c r="K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6:21" ht="12.75" x14ac:dyDescent="0.2">
      <c r="F439" s="8"/>
      <c r="H439" s="8"/>
      <c r="K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6:21" ht="12.75" x14ac:dyDescent="0.2">
      <c r="F440" s="8"/>
      <c r="H440" s="8"/>
      <c r="K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6:21" ht="12.75" x14ac:dyDescent="0.2">
      <c r="F441" s="8"/>
      <c r="H441" s="8"/>
      <c r="K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6:21" ht="12.75" x14ac:dyDescent="0.2">
      <c r="F442" s="8"/>
      <c r="H442" s="8"/>
      <c r="K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6:21" ht="12.75" x14ac:dyDescent="0.2">
      <c r="F443" s="8"/>
      <c r="H443" s="8"/>
      <c r="K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6:21" ht="12.75" x14ac:dyDescent="0.2">
      <c r="F444" s="8"/>
      <c r="H444" s="8"/>
      <c r="K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6:21" ht="12.75" x14ac:dyDescent="0.2">
      <c r="F445" s="8"/>
      <c r="H445" s="8"/>
      <c r="K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6:21" ht="12.75" x14ac:dyDescent="0.2">
      <c r="F446" s="8"/>
      <c r="H446" s="8"/>
      <c r="K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6:21" ht="12.75" x14ac:dyDescent="0.2">
      <c r="F447" s="8"/>
      <c r="H447" s="8"/>
      <c r="K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6:21" ht="12.75" x14ac:dyDescent="0.2">
      <c r="F448" s="8"/>
      <c r="H448" s="8"/>
      <c r="K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6:21" ht="12.75" x14ac:dyDescent="0.2">
      <c r="F449" s="8"/>
      <c r="H449" s="8"/>
      <c r="K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6:21" ht="12.75" x14ac:dyDescent="0.2">
      <c r="F450" s="8"/>
      <c r="H450" s="8"/>
      <c r="K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6:21" ht="12.75" x14ac:dyDescent="0.2">
      <c r="F451" s="8"/>
      <c r="H451" s="8"/>
      <c r="K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6:21" ht="12.75" x14ac:dyDescent="0.2">
      <c r="F452" s="8"/>
      <c r="H452" s="8"/>
      <c r="K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6:21" ht="12.75" x14ac:dyDescent="0.2">
      <c r="F453" s="8"/>
      <c r="H453" s="8"/>
      <c r="K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6:21" ht="12.75" x14ac:dyDescent="0.2">
      <c r="F454" s="8"/>
      <c r="H454" s="8"/>
      <c r="K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6:21" ht="12.75" x14ac:dyDescent="0.2">
      <c r="F455" s="8"/>
      <c r="H455" s="8"/>
      <c r="K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6:21" ht="12.75" x14ac:dyDescent="0.2">
      <c r="F456" s="8"/>
      <c r="H456" s="8"/>
      <c r="K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6:21" ht="12.75" x14ac:dyDescent="0.2">
      <c r="F457" s="8"/>
      <c r="H457" s="8"/>
      <c r="K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6:21" ht="12.75" x14ac:dyDescent="0.2">
      <c r="F458" s="8"/>
      <c r="H458" s="8"/>
      <c r="K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6:21" ht="12.75" x14ac:dyDescent="0.2">
      <c r="F459" s="8"/>
      <c r="H459" s="8"/>
      <c r="K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6:21" ht="12.75" x14ac:dyDescent="0.2">
      <c r="F460" s="8"/>
      <c r="H460" s="8"/>
      <c r="K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6:21" ht="12.75" x14ac:dyDescent="0.2">
      <c r="F461" s="8"/>
      <c r="H461" s="8"/>
      <c r="K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6:21" ht="12.75" x14ac:dyDescent="0.2">
      <c r="F462" s="8"/>
      <c r="H462" s="8"/>
      <c r="K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6:21" ht="12.75" x14ac:dyDescent="0.2">
      <c r="F463" s="8"/>
      <c r="H463" s="8"/>
      <c r="K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6:21" ht="12.75" x14ac:dyDescent="0.2">
      <c r="F464" s="8"/>
      <c r="H464" s="8"/>
      <c r="K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6:21" ht="12.75" x14ac:dyDescent="0.2">
      <c r="F465" s="8"/>
      <c r="H465" s="8"/>
      <c r="K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6:21" ht="12.75" x14ac:dyDescent="0.2">
      <c r="F466" s="8"/>
      <c r="H466" s="8"/>
      <c r="K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6:21" ht="12.75" x14ac:dyDescent="0.2">
      <c r="F467" s="8"/>
      <c r="H467" s="8"/>
      <c r="K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6:21" ht="12.75" x14ac:dyDescent="0.2">
      <c r="F468" s="8"/>
      <c r="H468" s="8"/>
      <c r="K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6:21" ht="12.75" x14ac:dyDescent="0.2">
      <c r="F469" s="8"/>
      <c r="H469" s="8"/>
      <c r="K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6:21" ht="12.75" x14ac:dyDescent="0.2">
      <c r="F470" s="8"/>
      <c r="H470" s="8"/>
      <c r="K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6:21" ht="12.75" x14ac:dyDescent="0.2">
      <c r="F471" s="8"/>
      <c r="H471" s="8"/>
      <c r="K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6:21" ht="12.75" x14ac:dyDescent="0.2">
      <c r="F472" s="8"/>
      <c r="H472" s="8"/>
      <c r="K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6:21" ht="12.75" x14ac:dyDescent="0.2">
      <c r="F473" s="8"/>
      <c r="H473" s="8"/>
      <c r="K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6:21" ht="12.75" x14ac:dyDescent="0.2">
      <c r="F474" s="8"/>
      <c r="H474" s="8"/>
      <c r="K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6:21" ht="12.75" x14ac:dyDescent="0.2">
      <c r="F475" s="8"/>
      <c r="H475" s="8"/>
      <c r="K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6:21" ht="12.75" x14ac:dyDescent="0.2">
      <c r="F476" s="8"/>
      <c r="H476" s="8"/>
      <c r="K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6:21" ht="12.75" x14ac:dyDescent="0.2">
      <c r="F477" s="8"/>
      <c r="H477" s="8"/>
      <c r="K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6:21" ht="12.75" x14ac:dyDescent="0.2">
      <c r="F478" s="8"/>
      <c r="H478" s="8"/>
      <c r="K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6:21" ht="12.75" x14ac:dyDescent="0.2">
      <c r="F479" s="8"/>
      <c r="H479" s="8"/>
      <c r="K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6:21" ht="12.75" x14ac:dyDescent="0.2">
      <c r="F480" s="8"/>
      <c r="H480" s="8"/>
      <c r="K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6:21" ht="12.75" x14ac:dyDescent="0.2">
      <c r="F481" s="8"/>
      <c r="H481" s="8"/>
      <c r="K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6:21" ht="12.75" x14ac:dyDescent="0.2">
      <c r="F482" s="8"/>
      <c r="H482" s="8"/>
      <c r="K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6:21" ht="12.75" x14ac:dyDescent="0.2">
      <c r="F483" s="8"/>
      <c r="H483" s="8"/>
      <c r="K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6:21" ht="12.75" x14ac:dyDescent="0.2">
      <c r="F484" s="8"/>
      <c r="H484" s="8"/>
      <c r="K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6:21" ht="12.75" x14ac:dyDescent="0.2">
      <c r="F485" s="8"/>
      <c r="H485" s="8"/>
      <c r="K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6:21" ht="12.75" x14ac:dyDescent="0.2">
      <c r="F486" s="8"/>
      <c r="H486" s="8"/>
      <c r="K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6:21" ht="12.75" x14ac:dyDescent="0.2">
      <c r="F487" s="8"/>
      <c r="H487" s="8"/>
      <c r="K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6:21" ht="12.75" x14ac:dyDescent="0.2">
      <c r="F488" s="8"/>
      <c r="H488" s="8"/>
      <c r="K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6:21" ht="12.75" x14ac:dyDescent="0.2">
      <c r="F489" s="8"/>
      <c r="H489" s="8"/>
      <c r="K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6:21" ht="12.75" x14ac:dyDescent="0.2">
      <c r="F490" s="8"/>
      <c r="H490" s="8"/>
      <c r="K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6:21" ht="12.75" x14ac:dyDescent="0.2">
      <c r="F491" s="8"/>
      <c r="H491" s="8"/>
      <c r="K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6:21" ht="12.75" x14ac:dyDescent="0.2">
      <c r="F492" s="8"/>
      <c r="H492" s="8"/>
      <c r="K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6:21" ht="12.75" x14ac:dyDescent="0.2">
      <c r="F493" s="8"/>
      <c r="H493" s="8"/>
      <c r="K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6:21" ht="12.75" x14ac:dyDescent="0.2">
      <c r="F494" s="8"/>
      <c r="H494" s="8"/>
      <c r="K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6:21" ht="12.75" x14ac:dyDescent="0.2">
      <c r="F495" s="8"/>
      <c r="H495" s="8"/>
      <c r="K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6:21" ht="12.75" x14ac:dyDescent="0.2">
      <c r="F496" s="8"/>
      <c r="H496" s="8"/>
      <c r="K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6:21" ht="12.75" x14ac:dyDescent="0.2">
      <c r="F497" s="8"/>
      <c r="H497" s="8"/>
      <c r="K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6:21" ht="12.75" x14ac:dyDescent="0.2">
      <c r="F498" s="8"/>
      <c r="H498" s="8"/>
      <c r="K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6:21" ht="12.75" x14ac:dyDescent="0.2">
      <c r="F499" s="8"/>
      <c r="H499" s="8"/>
      <c r="K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6:21" ht="12.75" x14ac:dyDescent="0.2">
      <c r="F500" s="8"/>
      <c r="H500" s="8"/>
      <c r="K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6:21" ht="12.75" x14ac:dyDescent="0.2">
      <c r="F501" s="8"/>
      <c r="H501" s="8"/>
      <c r="K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6:21" ht="12.75" x14ac:dyDescent="0.2">
      <c r="F502" s="8"/>
      <c r="H502" s="8"/>
      <c r="K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6:21" ht="12.75" x14ac:dyDescent="0.2">
      <c r="F503" s="8"/>
      <c r="H503" s="8"/>
      <c r="K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6:21" ht="12.75" x14ac:dyDescent="0.2">
      <c r="F504" s="8"/>
      <c r="H504" s="8"/>
      <c r="K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6:21" ht="12.75" x14ac:dyDescent="0.2">
      <c r="F505" s="8"/>
      <c r="H505" s="8"/>
      <c r="K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6:21" ht="12.75" x14ac:dyDescent="0.2">
      <c r="F506" s="8"/>
      <c r="H506" s="8"/>
      <c r="K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6:21" ht="12.75" x14ac:dyDescent="0.2">
      <c r="F507" s="8"/>
      <c r="H507" s="8"/>
      <c r="K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6:21" ht="12.75" x14ac:dyDescent="0.2">
      <c r="F508" s="8"/>
      <c r="H508" s="8"/>
      <c r="K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6:21" ht="12.75" x14ac:dyDescent="0.2">
      <c r="F509" s="8"/>
      <c r="H509" s="8"/>
      <c r="K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6:21" ht="12.75" x14ac:dyDescent="0.2">
      <c r="F510" s="8"/>
      <c r="H510" s="8"/>
      <c r="K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6:21" ht="12.75" x14ac:dyDescent="0.2">
      <c r="F511" s="8"/>
      <c r="H511" s="8"/>
      <c r="K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6:21" ht="12.75" x14ac:dyDescent="0.2">
      <c r="F512" s="8"/>
      <c r="H512" s="8"/>
      <c r="K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6:21" ht="12.75" x14ac:dyDescent="0.2">
      <c r="F513" s="8"/>
      <c r="H513" s="8"/>
      <c r="K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6:21" ht="12.75" x14ac:dyDescent="0.2">
      <c r="F514" s="8"/>
      <c r="H514" s="8"/>
      <c r="K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6:21" ht="12.75" x14ac:dyDescent="0.2">
      <c r="F515" s="8"/>
      <c r="H515" s="8"/>
      <c r="K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6:21" ht="12.75" x14ac:dyDescent="0.2">
      <c r="F516" s="8"/>
      <c r="H516" s="8"/>
      <c r="K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6:21" ht="12.75" x14ac:dyDescent="0.2">
      <c r="F517" s="8"/>
      <c r="H517" s="8"/>
      <c r="K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6:21" ht="12.75" x14ac:dyDescent="0.2">
      <c r="F518" s="8"/>
      <c r="H518" s="8"/>
      <c r="K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6:21" ht="12.75" x14ac:dyDescent="0.2">
      <c r="F519" s="8"/>
      <c r="H519" s="8"/>
      <c r="K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6:21" ht="12.75" x14ac:dyDescent="0.2">
      <c r="F520" s="8"/>
      <c r="H520" s="8"/>
      <c r="K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6:21" ht="12.75" x14ac:dyDescent="0.2">
      <c r="F521" s="8"/>
      <c r="H521" s="8"/>
      <c r="K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6:21" ht="12.75" x14ac:dyDescent="0.2">
      <c r="F522" s="8"/>
      <c r="H522" s="8"/>
      <c r="K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6:21" ht="12.75" x14ac:dyDescent="0.2">
      <c r="F523" s="8"/>
      <c r="H523" s="8"/>
      <c r="K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6:21" ht="12.75" x14ac:dyDescent="0.2">
      <c r="F524" s="8"/>
      <c r="H524" s="8"/>
      <c r="K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6:21" ht="12.75" x14ac:dyDescent="0.2">
      <c r="F525" s="8"/>
      <c r="H525" s="8"/>
      <c r="K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6:21" ht="12.75" x14ac:dyDescent="0.2">
      <c r="F526" s="8"/>
      <c r="H526" s="8"/>
      <c r="K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6:21" ht="12.75" x14ac:dyDescent="0.2">
      <c r="F527" s="8"/>
      <c r="H527" s="8"/>
      <c r="K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6:21" ht="12.75" x14ac:dyDescent="0.2">
      <c r="F528" s="8"/>
      <c r="H528" s="8"/>
      <c r="K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6:21" ht="12.75" x14ac:dyDescent="0.2">
      <c r="F529" s="8"/>
      <c r="H529" s="8"/>
      <c r="K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6:21" ht="12.75" x14ac:dyDescent="0.2">
      <c r="F530" s="8"/>
      <c r="H530" s="8"/>
      <c r="K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6:21" ht="12.75" x14ac:dyDescent="0.2">
      <c r="F531" s="8"/>
      <c r="H531" s="8"/>
      <c r="K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6:21" ht="12.75" x14ac:dyDescent="0.2">
      <c r="F532" s="8"/>
      <c r="H532" s="8"/>
      <c r="K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6:21" ht="12.75" x14ac:dyDescent="0.2">
      <c r="F533" s="8"/>
      <c r="H533" s="8"/>
      <c r="K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6:21" ht="12.75" x14ac:dyDescent="0.2">
      <c r="F534" s="8"/>
      <c r="H534" s="8"/>
      <c r="K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6:21" ht="12.75" x14ac:dyDescent="0.2">
      <c r="F535" s="8"/>
      <c r="H535" s="8"/>
      <c r="K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6:21" ht="12.75" x14ac:dyDescent="0.2">
      <c r="F536" s="8"/>
      <c r="H536" s="8"/>
      <c r="K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6:21" ht="12.75" x14ac:dyDescent="0.2">
      <c r="F537" s="8"/>
      <c r="H537" s="8"/>
      <c r="K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6:21" ht="12.75" x14ac:dyDescent="0.2">
      <c r="F538" s="8"/>
      <c r="H538" s="8"/>
      <c r="K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6:21" ht="12.75" x14ac:dyDescent="0.2">
      <c r="F539" s="8"/>
      <c r="H539" s="8"/>
      <c r="K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6:21" ht="12.75" x14ac:dyDescent="0.2">
      <c r="F540" s="8"/>
      <c r="H540" s="8"/>
      <c r="K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6:21" ht="12.75" x14ac:dyDescent="0.2">
      <c r="F541" s="8"/>
      <c r="H541" s="8"/>
      <c r="K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6:21" ht="12.75" x14ac:dyDescent="0.2">
      <c r="F542" s="8"/>
      <c r="H542" s="8"/>
      <c r="K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6:21" ht="12.75" x14ac:dyDescent="0.2">
      <c r="F543" s="8"/>
      <c r="H543" s="8"/>
      <c r="K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6:21" ht="12.75" x14ac:dyDescent="0.2">
      <c r="F544" s="8"/>
      <c r="H544" s="8"/>
      <c r="K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6:21" ht="12.75" x14ac:dyDescent="0.2">
      <c r="F545" s="8"/>
      <c r="H545" s="8"/>
      <c r="K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6:21" ht="12.75" x14ac:dyDescent="0.2">
      <c r="F546" s="8"/>
      <c r="H546" s="8"/>
      <c r="K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6:21" ht="12.75" x14ac:dyDescent="0.2">
      <c r="F547" s="8"/>
      <c r="H547" s="8"/>
      <c r="K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6:21" ht="12.75" x14ac:dyDescent="0.2">
      <c r="F548" s="8"/>
      <c r="H548" s="8"/>
      <c r="K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6:21" ht="12.75" x14ac:dyDescent="0.2">
      <c r="F549" s="8"/>
      <c r="H549" s="8"/>
      <c r="K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6:21" ht="12.75" x14ac:dyDescent="0.2">
      <c r="F550" s="8"/>
      <c r="H550" s="8"/>
      <c r="K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6:21" ht="12.75" x14ac:dyDescent="0.2">
      <c r="F551" s="8"/>
      <c r="H551" s="8"/>
      <c r="K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6:21" ht="12.75" x14ac:dyDescent="0.2">
      <c r="F552" s="8"/>
      <c r="H552" s="8"/>
      <c r="K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6:21" ht="12.75" x14ac:dyDescent="0.2">
      <c r="F553" s="8"/>
      <c r="H553" s="8"/>
      <c r="K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6:21" ht="12.75" x14ac:dyDescent="0.2">
      <c r="F554" s="8"/>
      <c r="H554" s="8"/>
      <c r="K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6:21" ht="12.75" x14ac:dyDescent="0.2">
      <c r="F555" s="8"/>
      <c r="H555" s="8"/>
      <c r="K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6:21" ht="12.75" x14ac:dyDescent="0.2">
      <c r="F556" s="8"/>
      <c r="H556" s="8"/>
      <c r="K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6:21" ht="12.75" x14ac:dyDescent="0.2">
      <c r="F557" s="8"/>
      <c r="H557" s="8"/>
      <c r="K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6:21" ht="12.75" x14ac:dyDescent="0.2">
      <c r="F558" s="8"/>
      <c r="H558" s="8"/>
      <c r="K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6:21" ht="12.75" x14ac:dyDescent="0.2">
      <c r="F559" s="8"/>
      <c r="H559" s="8"/>
      <c r="K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6:21" ht="12.75" x14ac:dyDescent="0.2">
      <c r="F560" s="8"/>
      <c r="H560" s="8"/>
      <c r="K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6:21" ht="12.75" x14ac:dyDescent="0.2">
      <c r="F561" s="8"/>
      <c r="H561" s="8"/>
      <c r="K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6:21" ht="12.75" x14ac:dyDescent="0.2">
      <c r="F562" s="8"/>
      <c r="H562" s="8"/>
      <c r="K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6:21" ht="12.75" x14ac:dyDescent="0.2">
      <c r="F563" s="8"/>
      <c r="H563" s="8"/>
      <c r="K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6:21" ht="12.75" x14ac:dyDescent="0.2">
      <c r="F564" s="8"/>
      <c r="H564" s="8"/>
      <c r="K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6:21" ht="12.75" x14ac:dyDescent="0.2">
      <c r="F565" s="8"/>
      <c r="H565" s="8"/>
      <c r="K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6:21" ht="12.75" x14ac:dyDescent="0.2">
      <c r="F566" s="8"/>
      <c r="H566" s="8"/>
      <c r="K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6:21" ht="12.75" x14ac:dyDescent="0.2">
      <c r="F567" s="8"/>
      <c r="H567" s="8"/>
      <c r="K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6:21" ht="12.75" x14ac:dyDescent="0.2">
      <c r="F568" s="8"/>
      <c r="H568" s="8"/>
      <c r="K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6:21" ht="12.75" x14ac:dyDescent="0.2">
      <c r="F569" s="8"/>
      <c r="H569" s="8"/>
      <c r="K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6:21" ht="12.75" x14ac:dyDescent="0.2">
      <c r="F570" s="8"/>
      <c r="H570" s="8"/>
      <c r="K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6:21" ht="12.75" x14ac:dyDescent="0.2">
      <c r="F571" s="8"/>
      <c r="H571" s="8"/>
      <c r="K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6:21" ht="12.75" x14ac:dyDescent="0.2">
      <c r="F572" s="8"/>
      <c r="H572" s="8"/>
      <c r="K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6:21" ht="12.75" x14ac:dyDescent="0.2">
      <c r="F573" s="8"/>
      <c r="H573" s="8"/>
      <c r="K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6:21" ht="12.75" x14ac:dyDescent="0.2">
      <c r="F574" s="8"/>
      <c r="H574" s="8"/>
      <c r="K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6:21" ht="12.75" x14ac:dyDescent="0.2">
      <c r="F575" s="8"/>
      <c r="H575" s="8"/>
      <c r="K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6:21" ht="12.75" x14ac:dyDescent="0.2">
      <c r="F576" s="8"/>
      <c r="H576" s="8"/>
      <c r="K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6:21" ht="12.75" x14ac:dyDescent="0.2">
      <c r="F577" s="8"/>
      <c r="H577" s="8"/>
      <c r="K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6:21" ht="12.75" x14ac:dyDescent="0.2">
      <c r="F578" s="8"/>
      <c r="H578" s="8"/>
      <c r="K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6:21" ht="12.75" x14ac:dyDescent="0.2">
      <c r="F579" s="8"/>
      <c r="H579" s="8"/>
      <c r="K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6:21" ht="12.75" x14ac:dyDescent="0.2">
      <c r="F580" s="8"/>
      <c r="H580" s="8"/>
      <c r="K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6:21" ht="12.75" x14ac:dyDescent="0.2">
      <c r="F581" s="8"/>
      <c r="H581" s="8"/>
      <c r="K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6:21" ht="12.75" x14ac:dyDescent="0.2">
      <c r="F582" s="8"/>
      <c r="H582" s="8"/>
      <c r="K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6:21" ht="12.75" x14ac:dyDescent="0.2">
      <c r="F583" s="8"/>
      <c r="H583" s="8"/>
      <c r="K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6:21" ht="12.75" x14ac:dyDescent="0.2">
      <c r="F584" s="8"/>
      <c r="H584" s="8"/>
      <c r="K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6:21" ht="12.75" x14ac:dyDescent="0.2">
      <c r="F585" s="8"/>
      <c r="H585" s="8"/>
      <c r="K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6:21" ht="12.75" x14ac:dyDescent="0.2">
      <c r="F586" s="8"/>
      <c r="H586" s="8"/>
      <c r="K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6:21" ht="12.75" x14ac:dyDescent="0.2">
      <c r="F587" s="8"/>
      <c r="H587" s="8"/>
      <c r="K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6:21" ht="12.75" x14ac:dyDescent="0.2">
      <c r="F588" s="8"/>
      <c r="H588" s="8"/>
      <c r="K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6:21" ht="12.75" x14ac:dyDescent="0.2">
      <c r="F589" s="8"/>
      <c r="H589" s="8"/>
      <c r="K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6:21" ht="12.75" x14ac:dyDescent="0.2">
      <c r="F590" s="8"/>
      <c r="H590" s="8"/>
      <c r="K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6:21" ht="12.75" x14ac:dyDescent="0.2">
      <c r="F591" s="8"/>
      <c r="H591" s="8"/>
      <c r="K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6:21" ht="12.75" x14ac:dyDescent="0.2">
      <c r="F592" s="8"/>
      <c r="H592" s="8"/>
      <c r="K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6:21" ht="12.75" x14ac:dyDescent="0.2">
      <c r="F593" s="8"/>
      <c r="H593" s="8"/>
      <c r="K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6:21" ht="12.75" x14ac:dyDescent="0.2">
      <c r="F594" s="8"/>
      <c r="H594" s="8"/>
      <c r="K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6:21" ht="12.75" x14ac:dyDescent="0.2">
      <c r="F595" s="8"/>
      <c r="H595" s="8"/>
      <c r="K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6:21" ht="12.75" x14ac:dyDescent="0.2">
      <c r="F596" s="8"/>
      <c r="H596" s="8"/>
      <c r="K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6:21" ht="12.75" x14ac:dyDescent="0.2">
      <c r="F597" s="8"/>
      <c r="H597" s="8"/>
      <c r="K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6:21" ht="12.75" x14ac:dyDescent="0.2">
      <c r="F598" s="8"/>
      <c r="H598" s="8"/>
      <c r="K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6:21" ht="12.75" x14ac:dyDescent="0.2">
      <c r="F599" s="8"/>
      <c r="H599" s="8"/>
      <c r="K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6:21" ht="12.75" x14ac:dyDescent="0.2">
      <c r="F600" s="8"/>
      <c r="H600" s="8"/>
      <c r="K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6:21" ht="12.75" x14ac:dyDescent="0.2">
      <c r="F601" s="8"/>
      <c r="H601" s="8"/>
      <c r="K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6:21" ht="12.75" x14ac:dyDescent="0.2">
      <c r="F602" s="8"/>
      <c r="H602" s="8"/>
      <c r="K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6:21" ht="12.75" x14ac:dyDescent="0.2">
      <c r="F603" s="8"/>
      <c r="H603" s="8"/>
      <c r="K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6:21" ht="12.75" x14ac:dyDescent="0.2">
      <c r="F604" s="8"/>
      <c r="H604" s="8"/>
      <c r="K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6:21" ht="12.75" x14ac:dyDescent="0.2">
      <c r="F605" s="8"/>
      <c r="H605" s="8"/>
      <c r="K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6:21" ht="12.75" x14ac:dyDescent="0.2">
      <c r="F606" s="8"/>
      <c r="H606" s="8"/>
      <c r="K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6:21" ht="12.75" x14ac:dyDescent="0.2">
      <c r="F607" s="8"/>
      <c r="H607" s="8"/>
      <c r="K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6:21" ht="12.75" x14ac:dyDescent="0.2">
      <c r="F608" s="8"/>
      <c r="H608" s="8"/>
      <c r="K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6:21" ht="12.75" x14ac:dyDescent="0.2">
      <c r="F609" s="8"/>
      <c r="H609" s="8"/>
      <c r="K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6:21" ht="12.75" x14ac:dyDescent="0.2">
      <c r="F610" s="8"/>
      <c r="H610" s="8"/>
      <c r="K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6:21" ht="12.75" x14ac:dyDescent="0.2">
      <c r="F611" s="8"/>
      <c r="H611" s="8"/>
      <c r="K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6:21" ht="12.75" x14ac:dyDescent="0.2">
      <c r="F612" s="8"/>
      <c r="H612" s="8"/>
      <c r="K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6:21" ht="12.75" x14ac:dyDescent="0.2">
      <c r="F613" s="8"/>
      <c r="H613" s="8"/>
      <c r="K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6:21" ht="12.75" x14ac:dyDescent="0.2">
      <c r="F614" s="8"/>
      <c r="H614" s="8"/>
      <c r="K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6:21" ht="12.75" x14ac:dyDescent="0.2">
      <c r="F615" s="8"/>
      <c r="H615" s="8"/>
      <c r="K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6:21" ht="12.75" x14ac:dyDescent="0.2">
      <c r="F616" s="8"/>
      <c r="H616" s="8"/>
      <c r="K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6:21" ht="12.75" x14ac:dyDescent="0.2">
      <c r="F617" s="8"/>
      <c r="H617" s="8"/>
      <c r="K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6:21" ht="12.75" x14ac:dyDescent="0.2">
      <c r="F618" s="8"/>
      <c r="H618" s="8"/>
      <c r="K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6:21" ht="12.75" x14ac:dyDescent="0.2">
      <c r="F619" s="8"/>
      <c r="H619" s="8"/>
      <c r="K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6:21" ht="12.75" x14ac:dyDescent="0.2">
      <c r="F620" s="8"/>
      <c r="H620" s="8"/>
      <c r="K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6:21" ht="12.75" x14ac:dyDescent="0.2">
      <c r="F621" s="8"/>
      <c r="H621" s="8"/>
      <c r="K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6:21" ht="12.75" x14ac:dyDescent="0.2">
      <c r="F622" s="8"/>
      <c r="H622" s="8"/>
      <c r="K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6:21" ht="12.75" x14ac:dyDescent="0.2">
      <c r="F623" s="8"/>
      <c r="H623" s="8"/>
      <c r="K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6:21" ht="12.75" x14ac:dyDescent="0.2">
      <c r="F624" s="8"/>
      <c r="H624" s="8"/>
      <c r="K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6:21" ht="12.75" x14ac:dyDescent="0.2">
      <c r="F625" s="8"/>
      <c r="H625" s="8"/>
      <c r="K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6:21" ht="12.75" x14ac:dyDescent="0.2">
      <c r="F626" s="8"/>
      <c r="H626" s="8"/>
      <c r="K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6:21" ht="12.75" x14ac:dyDescent="0.2">
      <c r="F627" s="8"/>
      <c r="H627" s="8"/>
      <c r="K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6:21" ht="12.75" x14ac:dyDescent="0.2">
      <c r="F628" s="8"/>
      <c r="H628" s="8"/>
      <c r="K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6:21" ht="12.75" x14ac:dyDescent="0.2">
      <c r="F629" s="8"/>
      <c r="H629" s="8"/>
      <c r="K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6:21" ht="12.75" x14ac:dyDescent="0.2">
      <c r="F630" s="8"/>
      <c r="H630" s="8"/>
      <c r="K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6:21" ht="12.75" x14ac:dyDescent="0.2">
      <c r="F631" s="8"/>
      <c r="H631" s="8"/>
      <c r="K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6:21" ht="12.75" x14ac:dyDescent="0.2">
      <c r="F632" s="8"/>
      <c r="H632" s="8"/>
      <c r="K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6:21" ht="12.75" x14ac:dyDescent="0.2">
      <c r="F633" s="8"/>
      <c r="H633" s="8"/>
      <c r="K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6:21" ht="12.75" x14ac:dyDescent="0.2">
      <c r="F634" s="8"/>
      <c r="H634" s="8"/>
      <c r="K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6:21" ht="12.75" x14ac:dyDescent="0.2">
      <c r="F635" s="8"/>
      <c r="H635" s="8"/>
      <c r="K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6:21" ht="12.75" x14ac:dyDescent="0.2">
      <c r="F636" s="8"/>
      <c r="H636" s="8"/>
      <c r="K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6:21" ht="12.75" x14ac:dyDescent="0.2">
      <c r="F637" s="8"/>
      <c r="H637" s="8"/>
      <c r="K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6:21" ht="12.75" x14ac:dyDescent="0.2">
      <c r="F638" s="8"/>
      <c r="H638" s="8"/>
      <c r="K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6:21" ht="12.75" x14ac:dyDescent="0.2">
      <c r="F639" s="8"/>
      <c r="H639" s="8"/>
      <c r="K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6:21" ht="12.75" x14ac:dyDescent="0.2">
      <c r="F640" s="8"/>
      <c r="H640" s="8"/>
      <c r="K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6:21" ht="12.75" x14ac:dyDescent="0.2">
      <c r="F641" s="8"/>
      <c r="H641" s="8"/>
      <c r="K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6:21" ht="12.75" x14ac:dyDescent="0.2">
      <c r="F642" s="8"/>
      <c r="H642" s="8"/>
      <c r="K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6:21" ht="12.75" x14ac:dyDescent="0.2">
      <c r="F643" s="8"/>
      <c r="H643" s="8"/>
      <c r="K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6:21" ht="12.75" x14ac:dyDescent="0.2">
      <c r="F644" s="8"/>
      <c r="H644" s="8"/>
      <c r="K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6:21" ht="12.75" x14ac:dyDescent="0.2">
      <c r="F645" s="8"/>
      <c r="H645" s="8"/>
      <c r="K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6:21" ht="12.75" x14ac:dyDescent="0.2">
      <c r="F646" s="8"/>
      <c r="H646" s="8"/>
      <c r="K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6:21" ht="12.75" x14ac:dyDescent="0.2">
      <c r="F647" s="8"/>
      <c r="H647" s="8"/>
      <c r="K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6:21" ht="12.75" x14ac:dyDescent="0.2">
      <c r="F648" s="8"/>
      <c r="H648" s="8"/>
      <c r="K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6:21" ht="12.75" x14ac:dyDescent="0.2">
      <c r="F649" s="8"/>
      <c r="H649" s="8"/>
      <c r="K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6:21" ht="12.75" x14ac:dyDescent="0.2">
      <c r="F650" s="8"/>
      <c r="H650" s="8"/>
      <c r="K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6:21" ht="12.75" x14ac:dyDescent="0.2">
      <c r="F651" s="8"/>
      <c r="H651" s="8"/>
      <c r="K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6:21" ht="12.75" x14ac:dyDescent="0.2">
      <c r="F652" s="8"/>
      <c r="H652" s="8"/>
      <c r="K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6:21" ht="12.75" x14ac:dyDescent="0.2">
      <c r="F653" s="8"/>
      <c r="H653" s="8"/>
      <c r="K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6:21" ht="12.75" x14ac:dyDescent="0.2">
      <c r="F654" s="8"/>
      <c r="H654" s="8"/>
      <c r="K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6:21" ht="12.75" x14ac:dyDescent="0.2">
      <c r="F655" s="8"/>
      <c r="H655" s="8"/>
      <c r="K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6:21" ht="12.75" x14ac:dyDescent="0.2">
      <c r="F656" s="8"/>
      <c r="H656" s="8"/>
      <c r="K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6:21" ht="12.75" x14ac:dyDescent="0.2">
      <c r="F657" s="8"/>
      <c r="H657" s="8"/>
      <c r="K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6:21" ht="12.75" x14ac:dyDescent="0.2">
      <c r="F658" s="8"/>
      <c r="H658" s="8"/>
      <c r="K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6:21" ht="12.75" x14ac:dyDescent="0.2">
      <c r="F659" s="8"/>
      <c r="H659" s="8"/>
      <c r="K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6:21" ht="12.75" x14ac:dyDescent="0.2">
      <c r="F660" s="8"/>
      <c r="H660" s="8"/>
      <c r="K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6:21" ht="12.75" x14ac:dyDescent="0.2">
      <c r="F661" s="8"/>
      <c r="H661" s="8"/>
      <c r="K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6:21" ht="12.75" x14ac:dyDescent="0.2">
      <c r="F662" s="8"/>
      <c r="H662" s="8"/>
      <c r="K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6:21" ht="12.75" x14ac:dyDescent="0.2">
      <c r="F663" s="8"/>
      <c r="H663" s="8"/>
      <c r="K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6:21" ht="12.75" x14ac:dyDescent="0.2">
      <c r="F664" s="8"/>
      <c r="H664" s="8"/>
      <c r="K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6:21" ht="12.75" x14ac:dyDescent="0.2">
      <c r="F665" s="8"/>
      <c r="H665" s="8"/>
      <c r="K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6:21" ht="12.75" x14ac:dyDescent="0.2">
      <c r="F666" s="8"/>
      <c r="H666" s="8"/>
      <c r="K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6:21" ht="12.75" x14ac:dyDescent="0.2">
      <c r="F667" s="8"/>
      <c r="H667" s="8"/>
      <c r="K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6:21" ht="12.75" x14ac:dyDescent="0.2">
      <c r="F668" s="8"/>
      <c r="H668" s="8"/>
      <c r="K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6:21" ht="12.75" x14ac:dyDescent="0.2">
      <c r="F669" s="8"/>
      <c r="H669" s="8"/>
      <c r="K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6:21" ht="12.75" x14ac:dyDescent="0.2">
      <c r="F670" s="8"/>
      <c r="H670" s="8"/>
      <c r="K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6:21" ht="12.75" x14ac:dyDescent="0.2">
      <c r="F671" s="8"/>
      <c r="H671" s="8"/>
      <c r="K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6:21" ht="12.75" x14ac:dyDescent="0.2">
      <c r="F672" s="8"/>
      <c r="H672" s="8"/>
      <c r="K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6:21" ht="12.75" x14ac:dyDescent="0.2">
      <c r="F673" s="8"/>
      <c r="H673" s="8"/>
      <c r="K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6:21" ht="12.75" x14ac:dyDescent="0.2">
      <c r="F674" s="8"/>
      <c r="H674" s="8"/>
      <c r="K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6:21" ht="12.75" x14ac:dyDescent="0.2">
      <c r="F675" s="8"/>
      <c r="H675" s="8"/>
      <c r="K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6:21" ht="12.75" x14ac:dyDescent="0.2">
      <c r="F676" s="8"/>
      <c r="H676" s="8"/>
      <c r="K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6:21" ht="12.75" x14ac:dyDescent="0.2">
      <c r="F677" s="8"/>
      <c r="H677" s="8"/>
      <c r="K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6:21" ht="12.75" x14ac:dyDescent="0.2">
      <c r="F678" s="8"/>
      <c r="H678" s="8"/>
      <c r="K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6:21" ht="12.75" x14ac:dyDescent="0.2">
      <c r="F679" s="8"/>
      <c r="H679" s="8"/>
      <c r="K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6:21" ht="12.75" x14ac:dyDescent="0.2">
      <c r="F680" s="8"/>
      <c r="H680" s="8"/>
      <c r="K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6:21" ht="12.75" x14ac:dyDescent="0.2">
      <c r="F681" s="8"/>
      <c r="H681" s="8"/>
      <c r="K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6:21" ht="12.75" x14ac:dyDescent="0.2">
      <c r="F682" s="8"/>
      <c r="H682" s="8"/>
      <c r="K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6:21" ht="12.75" x14ac:dyDescent="0.2">
      <c r="F683" s="8"/>
      <c r="H683" s="8"/>
      <c r="K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6:21" ht="12.75" x14ac:dyDescent="0.2">
      <c r="F684" s="8"/>
      <c r="H684" s="8"/>
      <c r="K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6:21" ht="12.75" x14ac:dyDescent="0.2">
      <c r="F685" s="8"/>
      <c r="H685" s="8"/>
      <c r="K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6:21" ht="12.75" x14ac:dyDescent="0.2">
      <c r="F686" s="8"/>
      <c r="H686" s="8"/>
      <c r="K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6:21" ht="12.75" x14ac:dyDescent="0.2">
      <c r="F687" s="8"/>
      <c r="H687" s="8"/>
      <c r="K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6:21" ht="12.75" x14ac:dyDescent="0.2">
      <c r="F688" s="8"/>
      <c r="H688" s="8"/>
      <c r="K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6:21" ht="12.75" x14ac:dyDescent="0.2">
      <c r="F689" s="8"/>
      <c r="H689" s="8"/>
      <c r="K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6:21" ht="12.75" x14ac:dyDescent="0.2">
      <c r="F690" s="8"/>
      <c r="H690" s="8"/>
      <c r="K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6:21" ht="12.75" x14ac:dyDescent="0.2">
      <c r="F691" s="8"/>
      <c r="H691" s="8"/>
      <c r="K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6:21" ht="12.75" x14ac:dyDescent="0.2">
      <c r="F692" s="8"/>
      <c r="H692" s="8"/>
      <c r="K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6:21" ht="12.75" x14ac:dyDescent="0.2">
      <c r="F693" s="8"/>
      <c r="H693" s="8"/>
      <c r="K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6:21" ht="12.75" x14ac:dyDescent="0.2">
      <c r="F694" s="8"/>
      <c r="H694" s="8"/>
      <c r="K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6:21" ht="12.75" x14ac:dyDescent="0.2">
      <c r="F695" s="8"/>
      <c r="H695" s="8"/>
      <c r="K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6:21" ht="12.75" x14ac:dyDescent="0.2">
      <c r="F696" s="8"/>
      <c r="H696" s="8"/>
      <c r="K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6:21" ht="12.75" x14ac:dyDescent="0.2">
      <c r="F697" s="8"/>
      <c r="H697" s="8"/>
      <c r="K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6:21" ht="12.75" x14ac:dyDescent="0.2">
      <c r="F698" s="8"/>
      <c r="H698" s="8"/>
      <c r="K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6:21" ht="12.75" x14ac:dyDescent="0.2">
      <c r="F699" s="8"/>
      <c r="H699" s="8"/>
      <c r="K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6:21" ht="12.75" x14ac:dyDescent="0.2">
      <c r="F700" s="8"/>
      <c r="H700" s="8"/>
      <c r="K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6:21" ht="12.75" x14ac:dyDescent="0.2">
      <c r="F701" s="8"/>
      <c r="H701" s="8"/>
      <c r="K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6:21" ht="12.75" x14ac:dyDescent="0.2">
      <c r="F702" s="8"/>
      <c r="H702" s="8"/>
      <c r="K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6:21" ht="12.75" x14ac:dyDescent="0.2">
      <c r="F703" s="8"/>
      <c r="H703" s="8"/>
      <c r="K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6:21" ht="12.75" x14ac:dyDescent="0.2">
      <c r="F704" s="8"/>
      <c r="H704" s="8"/>
      <c r="K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6:21" ht="12.75" x14ac:dyDescent="0.2">
      <c r="F705" s="8"/>
      <c r="H705" s="8"/>
      <c r="K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6:21" ht="12.75" x14ac:dyDescent="0.2">
      <c r="F706" s="8"/>
      <c r="H706" s="8"/>
      <c r="K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6:21" ht="12.75" x14ac:dyDescent="0.2">
      <c r="F707" s="8"/>
      <c r="H707" s="8"/>
      <c r="K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6:21" ht="12.75" x14ac:dyDescent="0.2">
      <c r="F708" s="8"/>
      <c r="H708" s="8"/>
      <c r="K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6:21" ht="12.75" x14ac:dyDescent="0.2">
      <c r="F709" s="8"/>
      <c r="H709" s="8"/>
      <c r="K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6:21" ht="12.75" x14ac:dyDescent="0.2">
      <c r="F710" s="8"/>
      <c r="H710" s="8"/>
      <c r="K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6:21" ht="12.75" x14ac:dyDescent="0.2">
      <c r="F711" s="8"/>
      <c r="H711" s="8"/>
      <c r="K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6:21" ht="12.75" x14ac:dyDescent="0.2">
      <c r="F712" s="8"/>
      <c r="H712" s="8"/>
      <c r="K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6:21" ht="12.75" x14ac:dyDescent="0.2">
      <c r="F713" s="8"/>
      <c r="H713" s="8"/>
      <c r="K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6:21" ht="12.75" x14ac:dyDescent="0.2">
      <c r="F714" s="8"/>
      <c r="H714" s="8"/>
      <c r="K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6:21" ht="12.75" x14ac:dyDescent="0.2">
      <c r="F715" s="8"/>
      <c r="H715" s="8"/>
      <c r="K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6:21" ht="12.75" x14ac:dyDescent="0.2">
      <c r="F716" s="8"/>
      <c r="H716" s="8"/>
      <c r="K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6:21" ht="12.75" x14ac:dyDescent="0.2">
      <c r="F717" s="8"/>
      <c r="H717" s="8"/>
      <c r="K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6:21" ht="12.75" x14ac:dyDescent="0.2">
      <c r="F718" s="8"/>
      <c r="H718" s="8"/>
      <c r="K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6:21" ht="12.75" x14ac:dyDescent="0.2">
      <c r="F719" s="8"/>
      <c r="H719" s="8"/>
      <c r="K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6:21" ht="12.75" x14ac:dyDescent="0.2">
      <c r="F720" s="8"/>
      <c r="H720" s="8"/>
      <c r="K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6:21" ht="12.75" x14ac:dyDescent="0.2">
      <c r="F721" s="8"/>
      <c r="H721" s="8"/>
      <c r="K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6:21" ht="12.75" x14ac:dyDescent="0.2">
      <c r="F722" s="8"/>
      <c r="H722" s="8"/>
      <c r="K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6:21" ht="12.75" x14ac:dyDescent="0.2">
      <c r="F723" s="8"/>
      <c r="H723" s="8"/>
      <c r="K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6:21" ht="12.75" x14ac:dyDescent="0.2">
      <c r="F724" s="8"/>
      <c r="H724" s="8"/>
      <c r="K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6:21" ht="12.75" x14ac:dyDescent="0.2">
      <c r="F725" s="8"/>
      <c r="H725" s="8"/>
      <c r="K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6:21" ht="12.75" x14ac:dyDescent="0.2">
      <c r="F726" s="8"/>
      <c r="H726" s="8"/>
      <c r="K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6:21" ht="12.75" x14ac:dyDescent="0.2">
      <c r="F727" s="8"/>
      <c r="H727" s="8"/>
      <c r="K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6:21" ht="12.75" x14ac:dyDescent="0.2">
      <c r="F728" s="8"/>
      <c r="H728" s="8"/>
      <c r="K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6:21" ht="12.75" x14ac:dyDescent="0.2">
      <c r="F729" s="8"/>
      <c r="H729" s="8"/>
      <c r="K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6:21" ht="12.75" x14ac:dyDescent="0.2">
      <c r="F730" s="8"/>
      <c r="H730" s="8"/>
      <c r="K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6:21" ht="12.75" x14ac:dyDescent="0.2">
      <c r="F731" s="8"/>
      <c r="H731" s="8"/>
      <c r="K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6:21" ht="12.75" x14ac:dyDescent="0.2">
      <c r="F732" s="8"/>
      <c r="H732" s="8"/>
      <c r="K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6:21" ht="12.75" x14ac:dyDescent="0.2">
      <c r="F733" s="8"/>
      <c r="H733" s="8"/>
      <c r="K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6:21" ht="12.75" x14ac:dyDescent="0.2">
      <c r="F734" s="8"/>
      <c r="H734" s="8"/>
      <c r="K734" s="8"/>
      <c r="M734" s="8"/>
      <c r="N734" s="8"/>
      <c r="O734" s="8"/>
      <c r="P734" s="8"/>
      <c r="Q734" s="8"/>
      <c r="R734" s="8"/>
      <c r="S734" s="8"/>
      <c r="T734" s="8"/>
      <c r="U734" s="8"/>
    </row>
    <row r="735" spans="6:21" ht="12.75" x14ac:dyDescent="0.2">
      <c r="F735" s="8"/>
      <c r="H735" s="8"/>
      <c r="K735" s="8"/>
      <c r="M735" s="8"/>
      <c r="N735" s="8"/>
      <c r="O735" s="8"/>
      <c r="P735" s="8"/>
      <c r="Q735" s="8"/>
      <c r="R735" s="8"/>
      <c r="S735" s="8"/>
      <c r="T735" s="8"/>
      <c r="U735" s="8"/>
    </row>
    <row r="736" spans="6:21" ht="12.75" x14ac:dyDescent="0.2">
      <c r="F736" s="8"/>
      <c r="H736" s="8"/>
      <c r="K736" s="8"/>
      <c r="M736" s="8"/>
      <c r="N736" s="8"/>
      <c r="O736" s="8"/>
      <c r="P736" s="8"/>
      <c r="Q736" s="8"/>
      <c r="R736" s="8"/>
      <c r="S736" s="8"/>
      <c r="T736" s="8"/>
      <c r="U736" s="8"/>
    </row>
    <row r="737" spans="6:21" ht="12.75" x14ac:dyDescent="0.2">
      <c r="F737" s="8"/>
      <c r="H737" s="8"/>
      <c r="K737" s="8"/>
      <c r="M737" s="8"/>
      <c r="N737" s="8"/>
      <c r="O737" s="8"/>
      <c r="P737" s="8"/>
      <c r="Q737" s="8"/>
      <c r="R737" s="8"/>
      <c r="S737" s="8"/>
      <c r="T737" s="8"/>
      <c r="U737" s="8"/>
    </row>
    <row r="738" spans="6:21" ht="12.75" x14ac:dyDescent="0.2">
      <c r="F738" s="8"/>
      <c r="H738" s="8"/>
      <c r="K738" s="8"/>
      <c r="M738" s="8"/>
      <c r="N738" s="8"/>
      <c r="O738" s="8"/>
      <c r="P738" s="8"/>
      <c r="Q738" s="8"/>
      <c r="R738" s="8"/>
      <c r="S738" s="8"/>
      <c r="T738" s="8"/>
      <c r="U738" s="8"/>
    </row>
    <row r="739" spans="6:21" ht="12.75" x14ac:dyDescent="0.2">
      <c r="F739" s="8"/>
      <c r="H739" s="8"/>
      <c r="K739" s="8"/>
      <c r="M739" s="8"/>
      <c r="N739" s="8"/>
      <c r="O739" s="8"/>
      <c r="P739" s="8"/>
      <c r="Q739" s="8"/>
      <c r="R739" s="8"/>
      <c r="S739" s="8"/>
      <c r="T739" s="8"/>
      <c r="U739" s="8"/>
    </row>
    <row r="740" spans="6:21" ht="12.75" x14ac:dyDescent="0.2">
      <c r="F740" s="8"/>
      <c r="H740" s="8"/>
      <c r="K740" s="8"/>
      <c r="M740" s="8"/>
      <c r="N740" s="8"/>
      <c r="O740" s="8"/>
      <c r="P740" s="8"/>
      <c r="Q740" s="8"/>
      <c r="R740" s="8"/>
      <c r="S740" s="8"/>
      <c r="T740" s="8"/>
      <c r="U740" s="8"/>
    </row>
    <row r="741" spans="6:21" ht="12.75" x14ac:dyDescent="0.2">
      <c r="F741" s="8"/>
      <c r="H741" s="8"/>
      <c r="K741" s="8"/>
      <c r="M741" s="8"/>
      <c r="N741" s="8"/>
      <c r="O741" s="8"/>
      <c r="P741" s="8"/>
      <c r="Q741" s="8"/>
      <c r="R741" s="8"/>
      <c r="S741" s="8"/>
      <c r="T741" s="8"/>
      <c r="U741" s="8"/>
    </row>
    <row r="742" spans="6:21" ht="12.75" x14ac:dyDescent="0.2">
      <c r="F742" s="8"/>
      <c r="H742" s="8"/>
      <c r="K742" s="8"/>
      <c r="M742" s="8"/>
      <c r="N742" s="8"/>
      <c r="O742" s="8"/>
      <c r="P742" s="8"/>
      <c r="Q742" s="8"/>
      <c r="R742" s="8"/>
      <c r="S742" s="8"/>
      <c r="T742" s="8"/>
      <c r="U742" s="8"/>
    </row>
    <row r="743" spans="6:21" ht="12.75" x14ac:dyDescent="0.2">
      <c r="F743" s="8"/>
      <c r="H743" s="8"/>
      <c r="K743" s="8"/>
      <c r="M743" s="8"/>
      <c r="N743" s="8"/>
      <c r="O743" s="8"/>
      <c r="P743" s="8"/>
      <c r="Q743" s="8"/>
      <c r="R743" s="8"/>
      <c r="S743" s="8"/>
      <c r="T743" s="8"/>
      <c r="U743" s="8"/>
    </row>
    <row r="744" spans="6:21" ht="12.75" x14ac:dyDescent="0.2">
      <c r="F744" s="8"/>
      <c r="H744" s="8"/>
      <c r="K744" s="8"/>
      <c r="M744" s="8"/>
      <c r="N744" s="8"/>
      <c r="O744" s="8"/>
      <c r="P744" s="8"/>
      <c r="Q744" s="8"/>
      <c r="R744" s="8"/>
      <c r="S744" s="8"/>
      <c r="T744" s="8"/>
      <c r="U744" s="8"/>
    </row>
    <row r="745" spans="6:21" ht="12.75" x14ac:dyDescent="0.2">
      <c r="F745" s="8"/>
      <c r="H745" s="8"/>
      <c r="K745" s="8"/>
      <c r="M745" s="8"/>
      <c r="N745" s="8"/>
      <c r="O745" s="8"/>
      <c r="P745" s="8"/>
      <c r="Q745" s="8"/>
      <c r="R745" s="8"/>
      <c r="S745" s="8"/>
      <c r="T745" s="8"/>
      <c r="U745" s="8"/>
    </row>
    <row r="746" spans="6:21" ht="12.75" x14ac:dyDescent="0.2">
      <c r="F746" s="8"/>
      <c r="H746" s="8"/>
      <c r="K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6:21" ht="12.75" x14ac:dyDescent="0.2">
      <c r="F747" s="8"/>
      <c r="H747" s="8"/>
      <c r="K747" s="8"/>
      <c r="M747" s="8"/>
      <c r="N747" s="8"/>
      <c r="O747" s="8"/>
      <c r="P747" s="8"/>
      <c r="Q747" s="8"/>
      <c r="R747" s="8"/>
      <c r="S747" s="8"/>
      <c r="T747" s="8"/>
      <c r="U747" s="8"/>
    </row>
    <row r="748" spans="6:21" ht="12.75" x14ac:dyDescent="0.2">
      <c r="F748" s="8"/>
      <c r="H748" s="8"/>
      <c r="K748" s="8"/>
      <c r="M748" s="8"/>
      <c r="N748" s="8"/>
      <c r="O748" s="8"/>
      <c r="P748" s="8"/>
      <c r="Q748" s="8"/>
      <c r="R748" s="8"/>
      <c r="S748" s="8"/>
      <c r="T748" s="8"/>
      <c r="U748" s="8"/>
    </row>
    <row r="749" spans="6:21" ht="12.75" x14ac:dyDescent="0.2">
      <c r="F749" s="8"/>
      <c r="H749" s="8"/>
      <c r="K749" s="8"/>
      <c r="M749" s="8"/>
      <c r="N749" s="8"/>
      <c r="O749" s="8"/>
      <c r="P749" s="8"/>
      <c r="Q749" s="8"/>
      <c r="R749" s="8"/>
      <c r="S749" s="8"/>
      <c r="T749" s="8"/>
      <c r="U749" s="8"/>
    </row>
    <row r="750" spans="6:21" ht="12.75" x14ac:dyDescent="0.2">
      <c r="F750" s="8"/>
      <c r="H750" s="8"/>
      <c r="K750" s="8"/>
      <c r="M750" s="8"/>
      <c r="N750" s="8"/>
      <c r="O750" s="8"/>
      <c r="P750" s="8"/>
      <c r="Q750" s="8"/>
      <c r="R750" s="8"/>
      <c r="S750" s="8"/>
      <c r="T750" s="8"/>
      <c r="U750" s="8"/>
    </row>
    <row r="751" spans="6:21" ht="12.75" x14ac:dyDescent="0.2">
      <c r="F751" s="8"/>
      <c r="H751" s="8"/>
      <c r="K751" s="8"/>
      <c r="M751" s="8"/>
      <c r="N751" s="8"/>
      <c r="O751" s="8"/>
      <c r="P751" s="8"/>
      <c r="Q751" s="8"/>
      <c r="R751" s="8"/>
      <c r="S751" s="8"/>
      <c r="T751" s="8"/>
      <c r="U751" s="8"/>
    </row>
    <row r="752" spans="6:21" ht="12.75" x14ac:dyDescent="0.2">
      <c r="F752" s="8"/>
      <c r="H752" s="8"/>
      <c r="K752" s="8"/>
      <c r="M752" s="8"/>
      <c r="N752" s="8"/>
      <c r="O752" s="8"/>
      <c r="P752" s="8"/>
      <c r="Q752" s="8"/>
      <c r="R752" s="8"/>
      <c r="S752" s="8"/>
      <c r="T752" s="8"/>
      <c r="U752" s="8"/>
    </row>
    <row r="753" spans="6:21" ht="12.75" x14ac:dyDescent="0.2">
      <c r="F753" s="8"/>
      <c r="H753" s="8"/>
      <c r="K753" s="8"/>
      <c r="M753" s="8"/>
      <c r="N753" s="8"/>
      <c r="O753" s="8"/>
      <c r="P753" s="8"/>
      <c r="Q753" s="8"/>
      <c r="R753" s="8"/>
      <c r="S753" s="8"/>
      <c r="T753" s="8"/>
      <c r="U753" s="8"/>
    </row>
    <row r="754" spans="6:21" ht="12.75" x14ac:dyDescent="0.2">
      <c r="F754" s="8"/>
      <c r="H754" s="8"/>
      <c r="K754" s="8"/>
      <c r="M754" s="8"/>
      <c r="N754" s="8"/>
      <c r="O754" s="8"/>
      <c r="P754" s="8"/>
      <c r="Q754" s="8"/>
      <c r="R754" s="8"/>
      <c r="S754" s="8"/>
      <c r="T754" s="8"/>
      <c r="U754" s="8"/>
    </row>
    <row r="755" spans="6:21" ht="12.75" x14ac:dyDescent="0.2">
      <c r="F755" s="8"/>
      <c r="H755" s="8"/>
      <c r="K755" s="8"/>
      <c r="M755" s="8"/>
      <c r="N755" s="8"/>
      <c r="O755" s="8"/>
      <c r="P755" s="8"/>
      <c r="Q755" s="8"/>
      <c r="R755" s="8"/>
      <c r="S755" s="8"/>
      <c r="T755" s="8"/>
      <c r="U755" s="8"/>
    </row>
    <row r="756" spans="6:21" ht="12.75" x14ac:dyDescent="0.2">
      <c r="F756" s="8"/>
      <c r="H756" s="8"/>
      <c r="K756" s="8"/>
      <c r="M756" s="8"/>
      <c r="N756" s="8"/>
      <c r="O756" s="8"/>
      <c r="P756" s="8"/>
      <c r="Q756" s="8"/>
      <c r="R756" s="8"/>
      <c r="S756" s="8"/>
      <c r="T756" s="8"/>
      <c r="U756" s="8"/>
    </row>
    <row r="757" spans="6:21" ht="12.75" x14ac:dyDescent="0.2">
      <c r="F757" s="8"/>
      <c r="H757" s="8"/>
      <c r="K757" s="8"/>
      <c r="M757" s="8"/>
      <c r="N757" s="8"/>
      <c r="O757" s="8"/>
      <c r="P757" s="8"/>
      <c r="Q757" s="8"/>
      <c r="R757" s="8"/>
      <c r="S757" s="8"/>
      <c r="T757" s="8"/>
      <c r="U757" s="8"/>
    </row>
    <row r="758" spans="6:21" ht="12.75" x14ac:dyDescent="0.2">
      <c r="F758" s="8"/>
      <c r="H758" s="8"/>
      <c r="K758" s="8"/>
      <c r="M758" s="8"/>
      <c r="N758" s="8"/>
      <c r="O758" s="8"/>
      <c r="P758" s="8"/>
      <c r="Q758" s="8"/>
      <c r="R758" s="8"/>
      <c r="S758" s="8"/>
      <c r="T758" s="8"/>
      <c r="U758" s="8"/>
    </row>
    <row r="759" spans="6:21" ht="12.75" x14ac:dyDescent="0.2">
      <c r="F759" s="8"/>
      <c r="H759" s="8"/>
      <c r="K759" s="8"/>
      <c r="M759" s="8"/>
      <c r="N759" s="8"/>
      <c r="O759" s="8"/>
      <c r="P759" s="8"/>
      <c r="Q759" s="8"/>
      <c r="R759" s="8"/>
      <c r="S759" s="8"/>
      <c r="T759" s="8"/>
      <c r="U759" s="8"/>
    </row>
    <row r="760" spans="6:21" ht="12.75" x14ac:dyDescent="0.2">
      <c r="F760" s="8"/>
      <c r="H760" s="8"/>
      <c r="K760" s="8"/>
      <c r="M760" s="8"/>
      <c r="N760" s="8"/>
      <c r="O760" s="8"/>
      <c r="P760" s="8"/>
      <c r="Q760" s="8"/>
      <c r="R760" s="8"/>
      <c r="S760" s="8"/>
      <c r="T760" s="8"/>
      <c r="U760" s="8"/>
    </row>
    <row r="761" spans="6:21" ht="12.75" x14ac:dyDescent="0.2">
      <c r="F761" s="8"/>
      <c r="H761" s="8"/>
      <c r="K761" s="8"/>
      <c r="M761" s="8"/>
      <c r="N761" s="8"/>
      <c r="O761" s="8"/>
      <c r="P761" s="8"/>
      <c r="Q761" s="8"/>
      <c r="R761" s="8"/>
      <c r="S761" s="8"/>
      <c r="T761" s="8"/>
      <c r="U761" s="8"/>
    </row>
    <row r="762" spans="6:21" ht="12.75" x14ac:dyDescent="0.2">
      <c r="F762" s="8"/>
      <c r="H762" s="8"/>
      <c r="K762" s="8"/>
      <c r="M762" s="8"/>
      <c r="N762" s="8"/>
      <c r="O762" s="8"/>
      <c r="P762" s="8"/>
      <c r="Q762" s="8"/>
      <c r="R762" s="8"/>
      <c r="S762" s="8"/>
      <c r="T762" s="8"/>
      <c r="U762" s="8"/>
    </row>
    <row r="763" spans="6:21" ht="12.75" x14ac:dyDescent="0.2">
      <c r="F763" s="8"/>
      <c r="H763" s="8"/>
      <c r="K763" s="8"/>
      <c r="M763" s="8"/>
      <c r="N763" s="8"/>
      <c r="O763" s="8"/>
      <c r="P763" s="8"/>
      <c r="Q763" s="8"/>
      <c r="R763" s="8"/>
      <c r="S763" s="8"/>
      <c r="T763" s="8"/>
      <c r="U763" s="8"/>
    </row>
    <row r="764" spans="6:21" ht="12.75" x14ac:dyDescent="0.2">
      <c r="F764" s="8"/>
      <c r="H764" s="8"/>
      <c r="K764" s="8"/>
      <c r="M764" s="8"/>
      <c r="N764" s="8"/>
      <c r="O764" s="8"/>
      <c r="P764" s="8"/>
      <c r="Q764" s="8"/>
      <c r="R764" s="8"/>
      <c r="S764" s="8"/>
      <c r="T764" s="8"/>
      <c r="U764" s="8"/>
    </row>
    <row r="765" spans="6:21" ht="12.75" x14ac:dyDescent="0.2">
      <c r="F765" s="8"/>
      <c r="H765" s="8"/>
      <c r="K765" s="8"/>
      <c r="M765" s="8"/>
      <c r="N765" s="8"/>
      <c r="O765" s="8"/>
      <c r="P765" s="8"/>
      <c r="Q765" s="8"/>
      <c r="R765" s="8"/>
      <c r="S765" s="8"/>
      <c r="T765" s="8"/>
      <c r="U765" s="8"/>
    </row>
    <row r="766" spans="6:21" ht="12.75" x14ac:dyDescent="0.2">
      <c r="F766" s="8"/>
      <c r="H766" s="8"/>
      <c r="K766" s="8"/>
      <c r="M766" s="8"/>
      <c r="N766" s="8"/>
      <c r="O766" s="8"/>
      <c r="P766" s="8"/>
      <c r="Q766" s="8"/>
      <c r="R766" s="8"/>
      <c r="S766" s="8"/>
      <c r="T766" s="8"/>
      <c r="U766" s="8"/>
    </row>
    <row r="767" spans="6:21" ht="12.75" x14ac:dyDescent="0.2">
      <c r="F767" s="8"/>
      <c r="H767" s="8"/>
      <c r="K767" s="8"/>
      <c r="M767" s="8"/>
      <c r="N767" s="8"/>
      <c r="O767" s="8"/>
      <c r="P767" s="8"/>
      <c r="Q767" s="8"/>
      <c r="R767" s="8"/>
      <c r="S767" s="8"/>
      <c r="T767" s="8"/>
      <c r="U767" s="8"/>
    </row>
    <row r="768" spans="6:21" ht="12.75" x14ac:dyDescent="0.2">
      <c r="F768" s="8"/>
      <c r="H768" s="8"/>
      <c r="K768" s="8"/>
      <c r="M768" s="8"/>
      <c r="N768" s="8"/>
      <c r="O768" s="8"/>
      <c r="P768" s="8"/>
      <c r="Q768" s="8"/>
      <c r="R768" s="8"/>
      <c r="S768" s="8"/>
      <c r="T768" s="8"/>
      <c r="U768" s="8"/>
    </row>
    <row r="769" spans="6:21" ht="12.75" x14ac:dyDescent="0.2">
      <c r="F769" s="8"/>
      <c r="H769" s="8"/>
      <c r="K769" s="8"/>
      <c r="M769" s="8"/>
      <c r="N769" s="8"/>
      <c r="O769" s="8"/>
      <c r="P769" s="8"/>
      <c r="Q769" s="8"/>
      <c r="R769" s="8"/>
      <c r="S769" s="8"/>
      <c r="T769" s="8"/>
      <c r="U769" s="8"/>
    </row>
    <row r="770" spans="6:21" ht="12.75" x14ac:dyDescent="0.2">
      <c r="F770" s="8"/>
      <c r="H770" s="8"/>
      <c r="K770" s="8"/>
      <c r="M770" s="8"/>
      <c r="N770" s="8"/>
      <c r="O770" s="8"/>
      <c r="P770" s="8"/>
      <c r="Q770" s="8"/>
      <c r="R770" s="8"/>
      <c r="S770" s="8"/>
      <c r="T770" s="8"/>
      <c r="U770" s="8"/>
    </row>
    <row r="771" spans="6:21" ht="12.75" x14ac:dyDescent="0.2">
      <c r="F771" s="8"/>
      <c r="H771" s="8"/>
      <c r="K771" s="8"/>
      <c r="M771" s="8"/>
      <c r="N771" s="8"/>
      <c r="O771" s="8"/>
      <c r="P771" s="8"/>
      <c r="Q771" s="8"/>
      <c r="R771" s="8"/>
      <c r="S771" s="8"/>
      <c r="T771" s="8"/>
      <c r="U771" s="8"/>
    </row>
    <row r="772" spans="6:21" ht="12.75" x14ac:dyDescent="0.2">
      <c r="F772" s="8"/>
      <c r="H772" s="8"/>
      <c r="K772" s="8"/>
      <c r="M772" s="8"/>
      <c r="N772" s="8"/>
      <c r="O772" s="8"/>
      <c r="P772" s="8"/>
      <c r="Q772" s="8"/>
      <c r="R772" s="8"/>
      <c r="S772" s="8"/>
      <c r="T772" s="8"/>
      <c r="U772" s="8"/>
    </row>
    <row r="773" spans="6:21" ht="12.75" x14ac:dyDescent="0.2">
      <c r="F773" s="8"/>
      <c r="H773" s="8"/>
      <c r="K773" s="8"/>
      <c r="M773" s="8"/>
      <c r="N773" s="8"/>
      <c r="O773" s="8"/>
      <c r="P773" s="8"/>
      <c r="Q773" s="8"/>
      <c r="R773" s="8"/>
      <c r="S773" s="8"/>
      <c r="T773" s="8"/>
      <c r="U773" s="8"/>
    </row>
    <row r="774" spans="6:21" ht="12.75" x14ac:dyDescent="0.2">
      <c r="F774" s="8"/>
      <c r="H774" s="8"/>
      <c r="K774" s="8"/>
      <c r="M774" s="8"/>
      <c r="N774" s="8"/>
      <c r="O774" s="8"/>
      <c r="P774" s="8"/>
      <c r="Q774" s="8"/>
      <c r="R774" s="8"/>
      <c r="S774" s="8"/>
      <c r="T774" s="8"/>
      <c r="U774" s="8"/>
    </row>
    <row r="775" spans="6:21" ht="12.75" x14ac:dyDescent="0.2">
      <c r="F775" s="8"/>
      <c r="H775" s="8"/>
      <c r="K775" s="8"/>
      <c r="M775" s="8"/>
      <c r="N775" s="8"/>
      <c r="O775" s="8"/>
      <c r="P775" s="8"/>
      <c r="Q775" s="8"/>
      <c r="R775" s="8"/>
      <c r="S775" s="8"/>
      <c r="T775" s="8"/>
      <c r="U775" s="8"/>
    </row>
    <row r="776" spans="6:21" ht="12.75" x14ac:dyDescent="0.2">
      <c r="F776" s="8"/>
      <c r="H776" s="8"/>
      <c r="K776" s="8"/>
      <c r="M776" s="8"/>
      <c r="N776" s="8"/>
      <c r="O776" s="8"/>
      <c r="P776" s="8"/>
      <c r="Q776" s="8"/>
      <c r="R776" s="8"/>
      <c r="S776" s="8"/>
      <c r="T776" s="8"/>
      <c r="U776" s="8"/>
    </row>
    <row r="777" spans="6:21" ht="12.75" x14ac:dyDescent="0.2">
      <c r="F777" s="8"/>
      <c r="H777" s="8"/>
      <c r="K777" s="8"/>
      <c r="M777" s="8"/>
      <c r="N777" s="8"/>
      <c r="O777" s="8"/>
      <c r="P777" s="8"/>
      <c r="Q777" s="8"/>
      <c r="R777" s="8"/>
      <c r="S777" s="8"/>
      <c r="T777" s="8"/>
      <c r="U777" s="8"/>
    </row>
    <row r="778" spans="6:21" ht="12.75" x14ac:dyDescent="0.2">
      <c r="F778" s="8"/>
      <c r="H778" s="8"/>
      <c r="K778" s="8"/>
      <c r="M778" s="8"/>
      <c r="N778" s="8"/>
      <c r="O778" s="8"/>
      <c r="P778" s="8"/>
      <c r="Q778" s="8"/>
      <c r="R778" s="8"/>
      <c r="S778" s="8"/>
      <c r="T778" s="8"/>
      <c r="U778" s="8"/>
    </row>
    <row r="779" spans="6:21" ht="12.75" x14ac:dyDescent="0.2">
      <c r="F779" s="8"/>
      <c r="H779" s="8"/>
      <c r="K779" s="8"/>
      <c r="M779" s="8"/>
      <c r="N779" s="8"/>
      <c r="O779" s="8"/>
      <c r="P779" s="8"/>
      <c r="Q779" s="8"/>
      <c r="R779" s="8"/>
      <c r="S779" s="8"/>
      <c r="T779" s="8"/>
      <c r="U779" s="8"/>
    </row>
    <row r="780" spans="6:21" ht="12.75" x14ac:dyDescent="0.2">
      <c r="F780" s="8"/>
      <c r="H780" s="8"/>
      <c r="K780" s="8"/>
      <c r="M780" s="8"/>
      <c r="N780" s="8"/>
      <c r="O780" s="8"/>
      <c r="P780" s="8"/>
      <c r="Q780" s="8"/>
      <c r="R780" s="8"/>
      <c r="S780" s="8"/>
      <c r="T780" s="8"/>
      <c r="U780" s="8"/>
    </row>
    <row r="781" spans="6:21" ht="12.75" x14ac:dyDescent="0.2">
      <c r="F781" s="8"/>
      <c r="H781" s="8"/>
      <c r="K781" s="8"/>
      <c r="M781" s="8"/>
      <c r="N781" s="8"/>
      <c r="O781" s="8"/>
      <c r="P781" s="8"/>
      <c r="Q781" s="8"/>
      <c r="R781" s="8"/>
      <c r="S781" s="8"/>
      <c r="T781" s="8"/>
      <c r="U781" s="8"/>
    </row>
    <row r="782" spans="6:21" ht="12.75" x14ac:dyDescent="0.2">
      <c r="F782" s="8"/>
      <c r="H782" s="8"/>
      <c r="K782" s="8"/>
      <c r="M782" s="8"/>
      <c r="N782" s="8"/>
      <c r="O782" s="8"/>
      <c r="P782" s="8"/>
      <c r="Q782" s="8"/>
      <c r="R782" s="8"/>
      <c r="S782" s="8"/>
      <c r="T782" s="8"/>
      <c r="U782" s="8"/>
    </row>
    <row r="783" spans="6:21" ht="12.75" x14ac:dyDescent="0.2">
      <c r="F783" s="8"/>
      <c r="H783" s="8"/>
      <c r="K783" s="8"/>
      <c r="M783" s="8"/>
      <c r="N783" s="8"/>
      <c r="O783" s="8"/>
      <c r="P783" s="8"/>
      <c r="Q783" s="8"/>
      <c r="R783" s="8"/>
      <c r="S783" s="8"/>
      <c r="T783" s="8"/>
      <c r="U783" s="8"/>
    </row>
    <row r="784" spans="6:21" ht="12.75" x14ac:dyDescent="0.2">
      <c r="F784" s="8"/>
      <c r="H784" s="8"/>
      <c r="K784" s="8"/>
      <c r="M784" s="8"/>
      <c r="N784" s="8"/>
      <c r="O784" s="8"/>
      <c r="P784" s="8"/>
      <c r="Q784" s="8"/>
      <c r="R784" s="8"/>
      <c r="S784" s="8"/>
      <c r="T784" s="8"/>
      <c r="U784" s="8"/>
    </row>
    <row r="785" spans="6:21" ht="12.75" x14ac:dyDescent="0.2">
      <c r="F785" s="8"/>
      <c r="H785" s="8"/>
      <c r="K785" s="8"/>
      <c r="M785" s="8"/>
      <c r="N785" s="8"/>
      <c r="O785" s="8"/>
      <c r="P785" s="8"/>
      <c r="Q785" s="8"/>
      <c r="R785" s="8"/>
      <c r="S785" s="8"/>
      <c r="T785" s="8"/>
      <c r="U785" s="8"/>
    </row>
    <row r="786" spans="6:21" ht="12.75" x14ac:dyDescent="0.2">
      <c r="F786" s="8"/>
      <c r="H786" s="8"/>
      <c r="K786" s="8"/>
      <c r="M786" s="8"/>
      <c r="N786" s="8"/>
      <c r="O786" s="8"/>
      <c r="P786" s="8"/>
      <c r="Q786" s="8"/>
      <c r="R786" s="8"/>
      <c r="S786" s="8"/>
      <c r="T786" s="8"/>
      <c r="U786" s="8"/>
    </row>
    <row r="787" spans="6:21" ht="12.75" x14ac:dyDescent="0.2">
      <c r="F787" s="8"/>
      <c r="H787" s="8"/>
      <c r="K787" s="8"/>
      <c r="M787" s="8"/>
      <c r="N787" s="8"/>
      <c r="O787" s="8"/>
      <c r="P787" s="8"/>
      <c r="Q787" s="8"/>
      <c r="R787" s="8"/>
      <c r="S787" s="8"/>
      <c r="T787" s="8"/>
      <c r="U787" s="8"/>
    </row>
    <row r="788" spans="6:21" ht="12.75" x14ac:dyDescent="0.2">
      <c r="F788" s="8"/>
      <c r="H788" s="8"/>
      <c r="K788" s="8"/>
      <c r="M788" s="8"/>
      <c r="N788" s="8"/>
      <c r="O788" s="8"/>
      <c r="P788" s="8"/>
      <c r="Q788" s="8"/>
      <c r="R788" s="8"/>
      <c r="S788" s="8"/>
      <c r="T788" s="8"/>
      <c r="U788" s="8"/>
    </row>
    <row r="789" spans="6:21" ht="12.75" x14ac:dyDescent="0.2">
      <c r="F789" s="8"/>
      <c r="H789" s="8"/>
      <c r="K789" s="8"/>
      <c r="M789" s="8"/>
      <c r="N789" s="8"/>
      <c r="O789" s="8"/>
      <c r="P789" s="8"/>
      <c r="Q789" s="8"/>
      <c r="R789" s="8"/>
      <c r="S789" s="8"/>
      <c r="T789" s="8"/>
      <c r="U789" s="8"/>
    </row>
    <row r="790" spans="6:21" ht="12.75" x14ac:dyDescent="0.2">
      <c r="F790" s="8"/>
      <c r="H790" s="8"/>
      <c r="K790" s="8"/>
      <c r="M790" s="8"/>
      <c r="N790" s="8"/>
      <c r="O790" s="8"/>
      <c r="P790" s="8"/>
      <c r="Q790" s="8"/>
      <c r="R790" s="8"/>
      <c r="S790" s="8"/>
      <c r="T790" s="8"/>
      <c r="U790" s="8"/>
    </row>
    <row r="791" spans="6:21" ht="12.75" x14ac:dyDescent="0.2">
      <c r="F791" s="8"/>
      <c r="H791" s="8"/>
      <c r="K791" s="8"/>
      <c r="M791" s="8"/>
      <c r="N791" s="8"/>
      <c r="O791" s="8"/>
      <c r="P791" s="8"/>
      <c r="Q791" s="8"/>
      <c r="R791" s="8"/>
      <c r="S791" s="8"/>
      <c r="T791" s="8"/>
      <c r="U791" s="8"/>
    </row>
    <row r="792" spans="6:21" ht="12.75" x14ac:dyDescent="0.2">
      <c r="F792" s="8"/>
      <c r="H792" s="8"/>
      <c r="K792" s="8"/>
      <c r="M792" s="8"/>
      <c r="N792" s="8"/>
      <c r="O792" s="8"/>
      <c r="P792" s="8"/>
      <c r="Q792" s="8"/>
      <c r="R792" s="8"/>
      <c r="S792" s="8"/>
      <c r="T792" s="8"/>
      <c r="U792" s="8"/>
    </row>
    <row r="793" spans="6:21" ht="12.75" x14ac:dyDescent="0.2">
      <c r="F793" s="8"/>
      <c r="H793" s="8"/>
      <c r="K793" s="8"/>
      <c r="M793" s="8"/>
      <c r="N793" s="8"/>
      <c r="O793" s="8"/>
      <c r="P793" s="8"/>
      <c r="Q793" s="8"/>
      <c r="R793" s="8"/>
      <c r="S793" s="8"/>
      <c r="T793" s="8"/>
      <c r="U793" s="8"/>
    </row>
    <row r="794" spans="6:21" ht="12.75" x14ac:dyDescent="0.2">
      <c r="F794" s="8"/>
      <c r="H794" s="8"/>
      <c r="K794" s="8"/>
      <c r="M794" s="8"/>
      <c r="N794" s="8"/>
      <c r="O794" s="8"/>
      <c r="P794" s="8"/>
      <c r="Q794" s="8"/>
      <c r="R794" s="8"/>
      <c r="S794" s="8"/>
      <c r="T794" s="8"/>
      <c r="U794" s="8"/>
    </row>
    <row r="795" spans="6:21" ht="12.75" x14ac:dyDescent="0.2">
      <c r="F795" s="8"/>
      <c r="H795" s="8"/>
      <c r="K795" s="8"/>
      <c r="M795" s="8"/>
      <c r="N795" s="8"/>
      <c r="O795" s="8"/>
      <c r="P795" s="8"/>
      <c r="Q795" s="8"/>
      <c r="R795" s="8"/>
      <c r="S795" s="8"/>
      <c r="T795" s="8"/>
      <c r="U795" s="8"/>
    </row>
    <row r="796" spans="6:21" ht="12.75" x14ac:dyDescent="0.2">
      <c r="F796" s="8"/>
      <c r="H796" s="8"/>
      <c r="K796" s="8"/>
      <c r="M796" s="8"/>
      <c r="N796" s="8"/>
      <c r="O796" s="8"/>
      <c r="P796" s="8"/>
      <c r="Q796" s="8"/>
      <c r="R796" s="8"/>
      <c r="S796" s="8"/>
      <c r="T796" s="8"/>
      <c r="U796" s="8"/>
    </row>
    <row r="797" spans="6:21" ht="12.75" x14ac:dyDescent="0.2">
      <c r="F797" s="8"/>
      <c r="H797" s="8"/>
      <c r="K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6:21" ht="12.75" x14ac:dyDescent="0.2">
      <c r="F798" s="8"/>
      <c r="H798" s="8"/>
      <c r="K798" s="8"/>
      <c r="M798" s="8"/>
      <c r="N798" s="8"/>
      <c r="O798" s="8"/>
      <c r="P798" s="8"/>
      <c r="Q798" s="8"/>
      <c r="R798" s="8"/>
      <c r="S798" s="8"/>
      <c r="T798" s="8"/>
      <c r="U798" s="8"/>
    </row>
    <row r="799" spans="6:21" ht="12.75" x14ac:dyDescent="0.2">
      <c r="F799" s="8"/>
      <c r="H799" s="8"/>
      <c r="K799" s="8"/>
      <c r="M799" s="8"/>
      <c r="N799" s="8"/>
      <c r="O799" s="8"/>
      <c r="P799" s="8"/>
      <c r="Q799" s="8"/>
      <c r="R799" s="8"/>
      <c r="S799" s="8"/>
      <c r="T799" s="8"/>
      <c r="U799" s="8"/>
    </row>
    <row r="800" spans="6:21" ht="12.75" x14ac:dyDescent="0.2">
      <c r="F800" s="8"/>
      <c r="H800" s="8"/>
      <c r="K800" s="8"/>
      <c r="M800" s="8"/>
      <c r="N800" s="8"/>
      <c r="O800" s="8"/>
      <c r="P800" s="8"/>
      <c r="Q800" s="8"/>
      <c r="R800" s="8"/>
      <c r="S800" s="8"/>
      <c r="T800" s="8"/>
      <c r="U800" s="8"/>
    </row>
    <row r="801" spans="6:21" ht="12.75" x14ac:dyDescent="0.2">
      <c r="F801" s="8"/>
      <c r="H801" s="8"/>
      <c r="K801" s="8"/>
      <c r="M801" s="8"/>
      <c r="N801" s="8"/>
      <c r="O801" s="8"/>
      <c r="P801" s="8"/>
      <c r="Q801" s="8"/>
      <c r="R801" s="8"/>
      <c r="S801" s="8"/>
      <c r="T801" s="8"/>
      <c r="U801" s="8"/>
    </row>
    <row r="802" spans="6:21" ht="12.75" x14ac:dyDescent="0.2">
      <c r="F802" s="8"/>
      <c r="H802" s="8"/>
      <c r="K802" s="8"/>
      <c r="M802" s="8"/>
      <c r="N802" s="8"/>
      <c r="O802" s="8"/>
      <c r="P802" s="8"/>
      <c r="Q802" s="8"/>
      <c r="R802" s="8"/>
      <c r="S802" s="8"/>
      <c r="T802" s="8"/>
      <c r="U802" s="8"/>
    </row>
    <row r="803" spans="6:21" ht="12.75" x14ac:dyDescent="0.2">
      <c r="F803" s="8"/>
      <c r="H803" s="8"/>
      <c r="K803" s="8"/>
      <c r="M803" s="8"/>
      <c r="N803" s="8"/>
      <c r="O803" s="8"/>
      <c r="P803" s="8"/>
      <c r="Q803" s="8"/>
      <c r="R803" s="8"/>
      <c r="S803" s="8"/>
      <c r="T803" s="8"/>
      <c r="U803" s="8"/>
    </row>
    <row r="804" spans="6:21" ht="12.75" x14ac:dyDescent="0.2">
      <c r="F804" s="8"/>
      <c r="H804" s="8"/>
      <c r="K804" s="8"/>
      <c r="M804" s="8"/>
      <c r="N804" s="8"/>
      <c r="O804" s="8"/>
      <c r="P804" s="8"/>
      <c r="Q804" s="8"/>
      <c r="R804" s="8"/>
      <c r="S804" s="8"/>
      <c r="T804" s="8"/>
      <c r="U804" s="8"/>
    </row>
    <row r="805" spans="6:21" ht="12.75" x14ac:dyDescent="0.2">
      <c r="F805" s="8"/>
      <c r="H805" s="8"/>
      <c r="K805" s="8"/>
      <c r="M805" s="8"/>
      <c r="N805" s="8"/>
      <c r="O805" s="8"/>
      <c r="P805" s="8"/>
      <c r="Q805" s="8"/>
      <c r="R805" s="8"/>
      <c r="S805" s="8"/>
      <c r="T805" s="8"/>
      <c r="U805" s="8"/>
    </row>
    <row r="806" spans="6:21" ht="12.75" x14ac:dyDescent="0.2">
      <c r="F806" s="8"/>
      <c r="H806" s="8"/>
      <c r="K806" s="8"/>
      <c r="M806" s="8"/>
      <c r="N806" s="8"/>
      <c r="O806" s="8"/>
      <c r="P806" s="8"/>
      <c r="Q806" s="8"/>
      <c r="R806" s="8"/>
      <c r="S806" s="8"/>
      <c r="T806" s="8"/>
      <c r="U806" s="8"/>
    </row>
    <row r="807" spans="6:21" ht="12.75" x14ac:dyDescent="0.2">
      <c r="F807" s="8"/>
      <c r="H807" s="8"/>
      <c r="K807" s="8"/>
      <c r="M807" s="8"/>
      <c r="N807" s="8"/>
      <c r="O807" s="8"/>
      <c r="P807" s="8"/>
      <c r="Q807" s="8"/>
      <c r="R807" s="8"/>
      <c r="S807" s="8"/>
      <c r="T807" s="8"/>
      <c r="U807" s="8"/>
    </row>
    <row r="808" spans="6:21" ht="12.75" x14ac:dyDescent="0.2">
      <c r="F808" s="8"/>
      <c r="H808" s="8"/>
      <c r="K808" s="8"/>
      <c r="M808" s="8"/>
      <c r="N808" s="8"/>
      <c r="O808" s="8"/>
      <c r="P808" s="8"/>
      <c r="Q808" s="8"/>
      <c r="R808" s="8"/>
      <c r="S808" s="8"/>
      <c r="T808" s="8"/>
      <c r="U808" s="8"/>
    </row>
    <row r="809" spans="6:21" ht="12.75" x14ac:dyDescent="0.2">
      <c r="F809" s="8"/>
      <c r="H809" s="8"/>
      <c r="K809" s="8"/>
      <c r="M809" s="8"/>
      <c r="N809" s="8"/>
      <c r="O809" s="8"/>
      <c r="P809" s="8"/>
      <c r="Q809" s="8"/>
      <c r="R809" s="8"/>
      <c r="S809" s="8"/>
      <c r="T809" s="8"/>
      <c r="U809" s="8"/>
    </row>
    <row r="810" spans="6:21" ht="12.75" x14ac:dyDescent="0.2">
      <c r="F810" s="8"/>
      <c r="H810" s="8"/>
      <c r="K810" s="8"/>
      <c r="M810" s="8"/>
      <c r="N810" s="8"/>
      <c r="O810" s="8"/>
      <c r="P810" s="8"/>
      <c r="Q810" s="8"/>
      <c r="R810" s="8"/>
      <c r="S810" s="8"/>
      <c r="T810" s="8"/>
      <c r="U810" s="8"/>
    </row>
    <row r="811" spans="6:21" ht="12.75" x14ac:dyDescent="0.2">
      <c r="F811" s="8"/>
      <c r="H811" s="8"/>
      <c r="K811" s="8"/>
      <c r="M811" s="8"/>
      <c r="N811" s="8"/>
      <c r="O811" s="8"/>
      <c r="P811" s="8"/>
      <c r="Q811" s="8"/>
      <c r="R811" s="8"/>
      <c r="S811" s="8"/>
      <c r="T811" s="8"/>
      <c r="U811" s="8"/>
    </row>
    <row r="812" spans="6:21" ht="12.75" x14ac:dyDescent="0.2">
      <c r="F812" s="8"/>
      <c r="H812" s="8"/>
      <c r="K812" s="8"/>
      <c r="M812" s="8"/>
      <c r="N812" s="8"/>
      <c r="O812" s="8"/>
      <c r="P812" s="8"/>
      <c r="Q812" s="8"/>
      <c r="R812" s="8"/>
      <c r="S812" s="8"/>
      <c r="T812" s="8"/>
      <c r="U812" s="8"/>
    </row>
    <row r="813" spans="6:21" ht="12.75" x14ac:dyDescent="0.2">
      <c r="F813" s="8"/>
      <c r="H813" s="8"/>
      <c r="K813" s="8"/>
      <c r="M813" s="8"/>
      <c r="N813" s="8"/>
      <c r="O813" s="8"/>
      <c r="P813" s="8"/>
      <c r="Q813" s="8"/>
      <c r="R813" s="8"/>
      <c r="S813" s="8"/>
      <c r="T813" s="8"/>
      <c r="U813" s="8"/>
    </row>
    <row r="814" spans="6:21" ht="12.75" x14ac:dyDescent="0.2">
      <c r="F814" s="8"/>
      <c r="H814" s="8"/>
      <c r="K814" s="8"/>
      <c r="M814" s="8"/>
      <c r="N814" s="8"/>
      <c r="O814" s="8"/>
      <c r="P814" s="8"/>
      <c r="Q814" s="8"/>
      <c r="R814" s="8"/>
      <c r="S814" s="8"/>
      <c r="T814" s="8"/>
      <c r="U814" s="8"/>
    </row>
    <row r="815" spans="6:21" ht="12.75" x14ac:dyDescent="0.2">
      <c r="F815" s="8"/>
      <c r="H815" s="8"/>
      <c r="K815" s="8"/>
      <c r="M815" s="8"/>
      <c r="N815" s="8"/>
      <c r="O815" s="8"/>
      <c r="P815" s="8"/>
      <c r="Q815" s="8"/>
      <c r="R815" s="8"/>
      <c r="S815" s="8"/>
      <c r="T815" s="8"/>
      <c r="U815" s="8"/>
    </row>
    <row r="816" spans="6:21" ht="12.75" x14ac:dyDescent="0.2">
      <c r="F816" s="8"/>
      <c r="H816" s="8"/>
      <c r="K816" s="8"/>
      <c r="M816" s="8"/>
      <c r="N816" s="8"/>
      <c r="O816" s="8"/>
      <c r="P816" s="8"/>
      <c r="Q816" s="8"/>
      <c r="R816" s="8"/>
      <c r="S816" s="8"/>
      <c r="T816" s="8"/>
      <c r="U816" s="8"/>
    </row>
    <row r="817" spans="6:21" ht="12.75" x14ac:dyDescent="0.2">
      <c r="F817" s="8"/>
      <c r="H817" s="8"/>
      <c r="K817" s="8"/>
      <c r="M817" s="8"/>
      <c r="N817" s="8"/>
      <c r="O817" s="8"/>
      <c r="P817" s="8"/>
      <c r="Q817" s="8"/>
      <c r="R817" s="8"/>
      <c r="S817" s="8"/>
      <c r="T817" s="8"/>
      <c r="U817" s="8"/>
    </row>
    <row r="818" spans="6:21" ht="12.75" x14ac:dyDescent="0.2">
      <c r="F818" s="8"/>
      <c r="H818" s="8"/>
      <c r="K818" s="8"/>
      <c r="M818" s="8"/>
      <c r="N818" s="8"/>
      <c r="O818" s="8"/>
      <c r="P818" s="8"/>
      <c r="Q818" s="8"/>
      <c r="R818" s="8"/>
      <c r="S818" s="8"/>
      <c r="T818" s="8"/>
      <c r="U818" s="8"/>
    </row>
    <row r="819" spans="6:21" ht="12.75" x14ac:dyDescent="0.2">
      <c r="F819" s="8"/>
      <c r="H819" s="8"/>
      <c r="K819" s="8"/>
      <c r="M819" s="8"/>
      <c r="N819" s="8"/>
      <c r="O819" s="8"/>
      <c r="P819" s="8"/>
      <c r="Q819" s="8"/>
      <c r="R819" s="8"/>
      <c r="S819" s="8"/>
      <c r="T819" s="8"/>
      <c r="U819" s="8"/>
    </row>
    <row r="820" spans="6:21" ht="12.75" x14ac:dyDescent="0.2">
      <c r="F820" s="8"/>
      <c r="H820" s="8"/>
      <c r="K820" s="8"/>
      <c r="M820" s="8"/>
      <c r="N820" s="8"/>
      <c r="O820" s="8"/>
      <c r="P820" s="8"/>
      <c r="Q820" s="8"/>
      <c r="R820" s="8"/>
      <c r="S820" s="8"/>
      <c r="T820" s="8"/>
      <c r="U820" s="8"/>
    </row>
    <row r="821" spans="6:21" ht="12.75" x14ac:dyDescent="0.2">
      <c r="F821" s="8"/>
      <c r="H821" s="8"/>
      <c r="K821" s="8"/>
      <c r="M821" s="8"/>
      <c r="N821" s="8"/>
      <c r="O821" s="8"/>
      <c r="P821" s="8"/>
      <c r="Q821" s="8"/>
      <c r="R821" s="8"/>
      <c r="S821" s="8"/>
      <c r="T821" s="8"/>
      <c r="U821" s="8"/>
    </row>
    <row r="822" spans="6:21" ht="12.75" x14ac:dyDescent="0.2">
      <c r="F822" s="8"/>
      <c r="H822" s="8"/>
      <c r="K822" s="8"/>
      <c r="M822" s="8"/>
      <c r="N822" s="8"/>
      <c r="O822" s="8"/>
      <c r="P822" s="8"/>
      <c r="Q822" s="8"/>
      <c r="R822" s="8"/>
      <c r="S822" s="8"/>
      <c r="T822" s="8"/>
      <c r="U822" s="8"/>
    </row>
    <row r="823" spans="6:21" ht="12.75" x14ac:dyDescent="0.2">
      <c r="F823" s="8"/>
      <c r="H823" s="8"/>
      <c r="K823" s="8"/>
      <c r="M823" s="8"/>
      <c r="N823" s="8"/>
      <c r="O823" s="8"/>
      <c r="P823" s="8"/>
      <c r="Q823" s="8"/>
      <c r="R823" s="8"/>
      <c r="S823" s="8"/>
      <c r="T823" s="8"/>
      <c r="U823" s="8"/>
    </row>
    <row r="824" spans="6:21" ht="12.75" x14ac:dyDescent="0.2">
      <c r="F824" s="8"/>
      <c r="H824" s="8"/>
      <c r="K824" s="8"/>
      <c r="M824" s="8"/>
      <c r="N824" s="8"/>
      <c r="O824" s="8"/>
      <c r="P824" s="8"/>
      <c r="Q824" s="8"/>
      <c r="R824" s="8"/>
      <c r="S824" s="8"/>
      <c r="T824" s="8"/>
      <c r="U824" s="8"/>
    </row>
    <row r="825" spans="6:21" ht="12.75" x14ac:dyDescent="0.2">
      <c r="F825" s="8"/>
      <c r="H825" s="8"/>
      <c r="K825" s="8"/>
      <c r="M825" s="8"/>
      <c r="N825" s="8"/>
      <c r="O825" s="8"/>
      <c r="P825" s="8"/>
      <c r="Q825" s="8"/>
      <c r="R825" s="8"/>
      <c r="S825" s="8"/>
      <c r="T825" s="8"/>
      <c r="U825" s="8"/>
    </row>
    <row r="826" spans="6:21" ht="12.75" x14ac:dyDescent="0.2">
      <c r="F826" s="8"/>
      <c r="H826" s="8"/>
      <c r="K826" s="8"/>
      <c r="M826" s="8"/>
      <c r="N826" s="8"/>
      <c r="O826" s="8"/>
      <c r="P826" s="8"/>
      <c r="Q826" s="8"/>
      <c r="R826" s="8"/>
      <c r="S826" s="8"/>
      <c r="T826" s="8"/>
      <c r="U826" s="8"/>
    </row>
    <row r="827" spans="6:21" ht="12.75" x14ac:dyDescent="0.2">
      <c r="F827" s="8"/>
      <c r="H827" s="8"/>
      <c r="K827" s="8"/>
      <c r="M827" s="8"/>
      <c r="N827" s="8"/>
      <c r="O827" s="8"/>
      <c r="P827" s="8"/>
      <c r="Q827" s="8"/>
      <c r="R827" s="8"/>
      <c r="S827" s="8"/>
      <c r="T827" s="8"/>
      <c r="U827" s="8"/>
    </row>
    <row r="828" spans="6:21" ht="12.75" x14ac:dyDescent="0.2">
      <c r="F828" s="8"/>
      <c r="H828" s="8"/>
      <c r="K828" s="8"/>
      <c r="M828" s="8"/>
      <c r="N828" s="8"/>
      <c r="O828" s="8"/>
      <c r="P828" s="8"/>
      <c r="Q828" s="8"/>
      <c r="R828" s="8"/>
      <c r="S828" s="8"/>
      <c r="T828" s="8"/>
      <c r="U828" s="8"/>
    </row>
    <row r="829" spans="6:21" ht="12.75" x14ac:dyDescent="0.2">
      <c r="F829" s="8"/>
      <c r="H829" s="8"/>
      <c r="K829" s="8"/>
      <c r="M829" s="8"/>
      <c r="N829" s="8"/>
      <c r="O829" s="8"/>
      <c r="P829" s="8"/>
      <c r="Q829" s="8"/>
      <c r="R829" s="8"/>
      <c r="S829" s="8"/>
      <c r="T829" s="8"/>
      <c r="U829" s="8"/>
    </row>
    <row r="830" spans="6:21" ht="12.75" x14ac:dyDescent="0.2">
      <c r="F830" s="8"/>
      <c r="H830" s="8"/>
      <c r="K830" s="8"/>
      <c r="M830" s="8"/>
      <c r="N830" s="8"/>
      <c r="O830" s="8"/>
      <c r="P830" s="8"/>
      <c r="Q830" s="8"/>
      <c r="R830" s="8"/>
      <c r="S830" s="8"/>
      <c r="T830" s="8"/>
      <c r="U830" s="8"/>
    </row>
    <row r="831" spans="6:21" ht="12.75" x14ac:dyDescent="0.2">
      <c r="F831" s="8"/>
      <c r="H831" s="8"/>
      <c r="K831" s="8"/>
      <c r="M831" s="8"/>
      <c r="N831" s="8"/>
      <c r="O831" s="8"/>
      <c r="P831" s="8"/>
      <c r="Q831" s="8"/>
      <c r="R831" s="8"/>
      <c r="S831" s="8"/>
      <c r="T831" s="8"/>
      <c r="U831" s="8"/>
    </row>
    <row r="832" spans="6:21" ht="12.75" x14ac:dyDescent="0.2">
      <c r="F832" s="8"/>
      <c r="H832" s="8"/>
      <c r="K832" s="8"/>
      <c r="M832" s="8"/>
      <c r="N832" s="8"/>
      <c r="O832" s="8"/>
      <c r="P832" s="8"/>
      <c r="Q832" s="8"/>
      <c r="R832" s="8"/>
      <c r="S832" s="8"/>
      <c r="T832" s="8"/>
      <c r="U832" s="8"/>
    </row>
    <row r="833" spans="6:21" ht="12.75" x14ac:dyDescent="0.2">
      <c r="F833" s="8"/>
      <c r="H833" s="8"/>
      <c r="K833" s="8"/>
      <c r="M833" s="8"/>
      <c r="N833" s="8"/>
      <c r="O833" s="8"/>
      <c r="P833" s="8"/>
      <c r="Q833" s="8"/>
      <c r="R833" s="8"/>
      <c r="S833" s="8"/>
      <c r="T833" s="8"/>
      <c r="U833" s="8"/>
    </row>
    <row r="834" spans="6:21" ht="12.75" x14ac:dyDescent="0.2">
      <c r="F834" s="8"/>
      <c r="H834" s="8"/>
      <c r="K834" s="8"/>
      <c r="M834" s="8"/>
      <c r="N834" s="8"/>
      <c r="O834" s="8"/>
      <c r="P834" s="8"/>
      <c r="Q834" s="8"/>
      <c r="R834" s="8"/>
      <c r="S834" s="8"/>
      <c r="T834" s="8"/>
      <c r="U834" s="8"/>
    </row>
    <row r="835" spans="6:21" ht="12.75" x14ac:dyDescent="0.2">
      <c r="F835" s="8"/>
      <c r="H835" s="8"/>
      <c r="K835" s="8"/>
      <c r="M835" s="8"/>
      <c r="N835" s="8"/>
      <c r="O835" s="8"/>
      <c r="P835" s="8"/>
      <c r="Q835" s="8"/>
      <c r="R835" s="8"/>
      <c r="S835" s="8"/>
      <c r="T835" s="8"/>
      <c r="U835" s="8"/>
    </row>
    <row r="836" spans="6:21" ht="12.75" x14ac:dyDescent="0.2">
      <c r="F836" s="8"/>
      <c r="H836" s="8"/>
      <c r="K836" s="8"/>
      <c r="M836" s="8"/>
      <c r="N836" s="8"/>
      <c r="O836" s="8"/>
      <c r="P836" s="8"/>
      <c r="Q836" s="8"/>
      <c r="R836" s="8"/>
      <c r="S836" s="8"/>
      <c r="T836" s="8"/>
      <c r="U836" s="8"/>
    </row>
    <row r="837" spans="6:21" ht="12.75" x14ac:dyDescent="0.2">
      <c r="F837" s="8"/>
      <c r="H837" s="8"/>
      <c r="K837" s="8"/>
      <c r="M837" s="8"/>
      <c r="N837" s="8"/>
      <c r="O837" s="8"/>
      <c r="P837" s="8"/>
      <c r="Q837" s="8"/>
      <c r="R837" s="8"/>
      <c r="S837" s="8"/>
      <c r="T837" s="8"/>
      <c r="U837" s="8"/>
    </row>
    <row r="838" spans="6:21" ht="12.75" x14ac:dyDescent="0.2">
      <c r="F838" s="8"/>
      <c r="H838" s="8"/>
      <c r="K838" s="8"/>
      <c r="M838" s="8"/>
      <c r="N838" s="8"/>
      <c r="O838" s="8"/>
      <c r="P838" s="8"/>
      <c r="Q838" s="8"/>
      <c r="R838" s="8"/>
      <c r="S838" s="8"/>
      <c r="T838" s="8"/>
      <c r="U838" s="8"/>
    </row>
    <row r="839" spans="6:21" ht="12.75" x14ac:dyDescent="0.2">
      <c r="F839" s="8"/>
      <c r="H839" s="8"/>
      <c r="K839" s="8"/>
      <c r="M839" s="8"/>
      <c r="N839" s="8"/>
      <c r="O839" s="8"/>
      <c r="P839" s="8"/>
      <c r="Q839" s="8"/>
      <c r="R839" s="8"/>
      <c r="S839" s="8"/>
      <c r="T839" s="8"/>
      <c r="U839" s="8"/>
    </row>
    <row r="840" spans="6:21" ht="12.75" x14ac:dyDescent="0.2">
      <c r="F840" s="8"/>
      <c r="H840" s="8"/>
      <c r="K840" s="8"/>
      <c r="M840" s="8"/>
      <c r="N840" s="8"/>
      <c r="O840" s="8"/>
      <c r="P840" s="8"/>
      <c r="Q840" s="8"/>
      <c r="R840" s="8"/>
      <c r="S840" s="8"/>
      <c r="T840" s="8"/>
      <c r="U840" s="8"/>
    </row>
    <row r="841" spans="6:21" ht="12.75" x14ac:dyDescent="0.2">
      <c r="F841" s="8"/>
      <c r="H841" s="8"/>
      <c r="K841" s="8"/>
      <c r="M841" s="8"/>
      <c r="N841" s="8"/>
      <c r="O841" s="8"/>
      <c r="P841" s="8"/>
      <c r="Q841" s="8"/>
      <c r="R841" s="8"/>
      <c r="S841" s="8"/>
      <c r="T841" s="8"/>
      <c r="U841" s="8"/>
    </row>
    <row r="842" spans="6:21" ht="12.75" x14ac:dyDescent="0.2">
      <c r="F842" s="8"/>
      <c r="H842" s="8"/>
      <c r="K842" s="8"/>
      <c r="M842" s="8"/>
      <c r="N842" s="8"/>
      <c r="O842" s="8"/>
      <c r="P842" s="8"/>
      <c r="Q842" s="8"/>
      <c r="R842" s="8"/>
      <c r="S842" s="8"/>
      <c r="T842" s="8"/>
      <c r="U842" s="8"/>
    </row>
    <row r="843" spans="6:21" ht="12.75" x14ac:dyDescent="0.2">
      <c r="F843" s="8"/>
      <c r="H843" s="8"/>
      <c r="K843" s="8"/>
      <c r="M843" s="8"/>
      <c r="N843" s="8"/>
      <c r="O843" s="8"/>
      <c r="P843" s="8"/>
      <c r="Q843" s="8"/>
      <c r="R843" s="8"/>
      <c r="S843" s="8"/>
      <c r="T843" s="8"/>
      <c r="U843" s="8"/>
    </row>
    <row r="844" spans="6:21" ht="12.75" x14ac:dyDescent="0.2">
      <c r="F844" s="8"/>
      <c r="H844" s="8"/>
      <c r="K844" s="8"/>
      <c r="M844" s="8"/>
      <c r="N844" s="8"/>
      <c r="O844" s="8"/>
      <c r="P844" s="8"/>
      <c r="Q844" s="8"/>
      <c r="R844" s="8"/>
      <c r="S844" s="8"/>
      <c r="T844" s="8"/>
      <c r="U844" s="8"/>
    </row>
    <row r="845" spans="6:21" ht="12.75" x14ac:dyDescent="0.2">
      <c r="F845" s="8"/>
      <c r="H845" s="8"/>
      <c r="K845" s="8"/>
      <c r="M845" s="8"/>
      <c r="N845" s="8"/>
      <c r="O845" s="8"/>
      <c r="P845" s="8"/>
      <c r="Q845" s="8"/>
      <c r="R845" s="8"/>
      <c r="S845" s="8"/>
      <c r="T845" s="8"/>
      <c r="U845" s="8"/>
    </row>
    <row r="846" spans="6:21" ht="12.75" x14ac:dyDescent="0.2">
      <c r="F846" s="8"/>
      <c r="H846" s="8"/>
      <c r="K846" s="8"/>
      <c r="M846" s="8"/>
      <c r="N846" s="8"/>
      <c r="O846" s="8"/>
      <c r="P846" s="8"/>
      <c r="Q846" s="8"/>
      <c r="R846" s="8"/>
      <c r="S846" s="8"/>
      <c r="T846" s="8"/>
      <c r="U846" s="8"/>
    </row>
    <row r="847" spans="6:21" ht="12.75" x14ac:dyDescent="0.2">
      <c r="F847" s="8"/>
      <c r="H847" s="8"/>
      <c r="K847" s="8"/>
      <c r="M847" s="8"/>
      <c r="N847" s="8"/>
      <c r="O847" s="8"/>
      <c r="P847" s="8"/>
      <c r="Q847" s="8"/>
      <c r="R847" s="8"/>
      <c r="S847" s="8"/>
      <c r="T847" s="8"/>
      <c r="U847" s="8"/>
    </row>
    <row r="848" spans="6:21" ht="12.75" x14ac:dyDescent="0.2">
      <c r="F848" s="8"/>
      <c r="H848" s="8"/>
      <c r="K848" s="8"/>
      <c r="M848" s="8"/>
      <c r="N848" s="8"/>
      <c r="O848" s="8"/>
      <c r="P848" s="8"/>
      <c r="Q848" s="8"/>
      <c r="R848" s="8"/>
      <c r="S848" s="8"/>
      <c r="T848" s="8"/>
      <c r="U848" s="8"/>
    </row>
    <row r="849" spans="6:21" ht="12.75" x14ac:dyDescent="0.2">
      <c r="F849" s="8"/>
      <c r="H849" s="8"/>
      <c r="K849" s="8"/>
      <c r="M849" s="8"/>
      <c r="N849" s="8"/>
      <c r="O849" s="8"/>
      <c r="P849" s="8"/>
      <c r="Q849" s="8"/>
      <c r="R849" s="8"/>
      <c r="S849" s="8"/>
      <c r="T849" s="8"/>
      <c r="U849" s="8"/>
    </row>
    <row r="850" spans="6:21" ht="12.75" x14ac:dyDescent="0.2">
      <c r="F850" s="8"/>
      <c r="H850" s="8"/>
      <c r="K850" s="8"/>
      <c r="M850" s="8"/>
      <c r="N850" s="8"/>
      <c r="O850" s="8"/>
      <c r="P850" s="8"/>
      <c r="Q850" s="8"/>
      <c r="R850" s="8"/>
      <c r="S850" s="8"/>
      <c r="T850" s="8"/>
      <c r="U850" s="8"/>
    </row>
    <row r="851" spans="6:21" ht="12.75" x14ac:dyDescent="0.2">
      <c r="F851" s="8"/>
      <c r="H851" s="8"/>
      <c r="K851" s="8"/>
      <c r="M851" s="8"/>
      <c r="N851" s="8"/>
      <c r="O851" s="8"/>
      <c r="P851" s="8"/>
      <c r="Q851" s="8"/>
      <c r="R851" s="8"/>
      <c r="S851" s="8"/>
      <c r="T851" s="8"/>
      <c r="U851" s="8"/>
    </row>
    <row r="852" spans="6:21" ht="12.75" x14ac:dyDescent="0.2">
      <c r="F852" s="8"/>
      <c r="H852" s="8"/>
      <c r="K852" s="8"/>
      <c r="M852" s="8"/>
      <c r="N852" s="8"/>
      <c r="O852" s="8"/>
      <c r="P852" s="8"/>
      <c r="Q852" s="8"/>
      <c r="R852" s="8"/>
      <c r="S852" s="8"/>
      <c r="T852" s="8"/>
      <c r="U852" s="8"/>
    </row>
    <row r="853" spans="6:21" ht="12.75" x14ac:dyDescent="0.2">
      <c r="F853" s="8"/>
      <c r="H853" s="8"/>
      <c r="K853" s="8"/>
      <c r="M853" s="8"/>
      <c r="N853" s="8"/>
      <c r="O853" s="8"/>
      <c r="P853" s="8"/>
      <c r="Q853" s="8"/>
      <c r="R853" s="8"/>
      <c r="S853" s="8"/>
      <c r="T853" s="8"/>
      <c r="U853" s="8"/>
    </row>
    <row r="854" spans="6:21" ht="12.75" x14ac:dyDescent="0.2">
      <c r="F854" s="8"/>
      <c r="H854" s="8"/>
      <c r="K854" s="8"/>
      <c r="M854" s="8"/>
      <c r="N854" s="8"/>
      <c r="O854" s="8"/>
      <c r="P854" s="8"/>
      <c r="Q854" s="8"/>
      <c r="R854" s="8"/>
      <c r="S854" s="8"/>
      <c r="T854" s="8"/>
      <c r="U854" s="8"/>
    </row>
    <row r="855" spans="6:21" ht="12.75" x14ac:dyDescent="0.2">
      <c r="F855" s="8"/>
      <c r="H855" s="8"/>
      <c r="K855" s="8"/>
      <c r="M855" s="8"/>
      <c r="N855" s="8"/>
      <c r="O855" s="8"/>
      <c r="P855" s="8"/>
      <c r="Q855" s="8"/>
      <c r="R855" s="8"/>
      <c r="S855" s="8"/>
      <c r="T855" s="8"/>
      <c r="U855" s="8"/>
    </row>
    <row r="856" spans="6:21" ht="12.75" x14ac:dyDescent="0.2">
      <c r="F856" s="8"/>
      <c r="H856" s="8"/>
      <c r="K856" s="8"/>
      <c r="M856" s="8"/>
      <c r="N856" s="8"/>
      <c r="O856" s="8"/>
      <c r="P856" s="8"/>
      <c r="Q856" s="8"/>
      <c r="R856" s="8"/>
      <c r="S856" s="8"/>
      <c r="T856" s="8"/>
      <c r="U856" s="8"/>
    </row>
    <row r="857" spans="6:21" ht="12.75" x14ac:dyDescent="0.2">
      <c r="F857" s="8"/>
      <c r="H857" s="8"/>
      <c r="K857" s="8"/>
      <c r="M857" s="8"/>
      <c r="N857" s="8"/>
      <c r="O857" s="8"/>
      <c r="P857" s="8"/>
      <c r="Q857" s="8"/>
      <c r="R857" s="8"/>
      <c r="S857" s="8"/>
      <c r="T857" s="8"/>
      <c r="U857" s="8"/>
    </row>
    <row r="858" spans="6:21" ht="12.75" x14ac:dyDescent="0.2">
      <c r="F858" s="8"/>
      <c r="H858" s="8"/>
      <c r="K858" s="8"/>
      <c r="M858" s="8"/>
      <c r="N858" s="8"/>
      <c r="O858" s="8"/>
      <c r="P858" s="8"/>
      <c r="Q858" s="8"/>
      <c r="R858" s="8"/>
      <c r="S858" s="8"/>
      <c r="T858" s="8"/>
      <c r="U858" s="8"/>
    </row>
    <row r="859" spans="6:21" ht="12.75" x14ac:dyDescent="0.2">
      <c r="F859" s="8"/>
      <c r="H859" s="8"/>
      <c r="K859" s="8"/>
      <c r="M859" s="8"/>
      <c r="N859" s="8"/>
      <c r="O859" s="8"/>
      <c r="P859" s="8"/>
      <c r="Q859" s="8"/>
      <c r="R859" s="8"/>
      <c r="S859" s="8"/>
      <c r="T859" s="8"/>
      <c r="U859" s="8"/>
    </row>
    <row r="860" spans="6:21" ht="12.75" x14ac:dyDescent="0.2">
      <c r="F860" s="8"/>
      <c r="H860" s="8"/>
      <c r="K860" s="8"/>
      <c r="M860" s="8"/>
      <c r="N860" s="8"/>
      <c r="O860" s="8"/>
      <c r="P860" s="8"/>
      <c r="Q860" s="8"/>
      <c r="R860" s="8"/>
      <c r="S860" s="8"/>
      <c r="T860" s="8"/>
      <c r="U860" s="8"/>
    </row>
    <row r="861" spans="6:21" ht="12.75" x14ac:dyDescent="0.2">
      <c r="F861" s="8"/>
      <c r="H861" s="8"/>
      <c r="K861" s="8"/>
      <c r="M861" s="8"/>
      <c r="N861" s="8"/>
      <c r="O861" s="8"/>
      <c r="P861" s="8"/>
      <c r="Q861" s="8"/>
      <c r="R861" s="8"/>
      <c r="S861" s="8"/>
      <c r="T861" s="8"/>
      <c r="U861" s="8"/>
    </row>
    <row r="862" spans="6:21" ht="12.75" x14ac:dyDescent="0.2">
      <c r="F862" s="8"/>
      <c r="H862" s="8"/>
      <c r="K862" s="8"/>
      <c r="M862" s="8"/>
      <c r="N862" s="8"/>
      <c r="O862" s="8"/>
      <c r="P862" s="8"/>
      <c r="Q862" s="8"/>
      <c r="R862" s="8"/>
      <c r="S862" s="8"/>
      <c r="T862" s="8"/>
      <c r="U862" s="8"/>
    </row>
    <row r="863" spans="6:21" ht="12.75" x14ac:dyDescent="0.2">
      <c r="F863" s="8"/>
      <c r="H863" s="8"/>
      <c r="K863" s="8"/>
      <c r="M863" s="8"/>
      <c r="N863" s="8"/>
      <c r="O863" s="8"/>
      <c r="P863" s="8"/>
      <c r="Q863" s="8"/>
      <c r="R863" s="8"/>
      <c r="S863" s="8"/>
      <c r="T863" s="8"/>
      <c r="U863" s="8"/>
    </row>
    <row r="864" spans="6:21" ht="12.75" x14ac:dyDescent="0.2">
      <c r="F864" s="8"/>
      <c r="H864" s="8"/>
      <c r="K864" s="8"/>
      <c r="M864" s="8"/>
      <c r="N864" s="8"/>
      <c r="O864" s="8"/>
      <c r="P864" s="8"/>
      <c r="Q864" s="8"/>
      <c r="R864" s="8"/>
      <c r="S864" s="8"/>
      <c r="T864" s="8"/>
      <c r="U864" s="8"/>
    </row>
    <row r="865" spans="6:21" ht="12.75" x14ac:dyDescent="0.2">
      <c r="F865" s="8"/>
      <c r="H865" s="8"/>
      <c r="K865" s="8"/>
      <c r="M865" s="8"/>
      <c r="N865" s="8"/>
      <c r="O865" s="8"/>
      <c r="P865" s="8"/>
      <c r="Q865" s="8"/>
      <c r="R865" s="8"/>
      <c r="S865" s="8"/>
      <c r="T865" s="8"/>
      <c r="U865" s="8"/>
    </row>
    <row r="866" spans="6:21" ht="12.75" x14ac:dyDescent="0.2">
      <c r="F866" s="8"/>
      <c r="H866" s="8"/>
      <c r="K866" s="8"/>
      <c r="M866" s="8"/>
      <c r="N866" s="8"/>
      <c r="O866" s="8"/>
      <c r="P866" s="8"/>
      <c r="Q866" s="8"/>
      <c r="R866" s="8"/>
      <c r="S866" s="8"/>
      <c r="T866" s="8"/>
      <c r="U866" s="8"/>
    </row>
    <row r="867" spans="6:21" ht="12.75" x14ac:dyDescent="0.2">
      <c r="F867" s="8"/>
      <c r="H867" s="8"/>
      <c r="K867" s="8"/>
      <c r="M867" s="8"/>
      <c r="N867" s="8"/>
      <c r="O867" s="8"/>
      <c r="P867" s="8"/>
      <c r="Q867" s="8"/>
      <c r="R867" s="8"/>
      <c r="S867" s="8"/>
      <c r="T867" s="8"/>
      <c r="U867" s="8"/>
    </row>
    <row r="868" spans="6:21" ht="12.75" x14ac:dyDescent="0.2">
      <c r="F868" s="8"/>
      <c r="H868" s="8"/>
      <c r="K868" s="8"/>
      <c r="M868" s="8"/>
      <c r="N868" s="8"/>
      <c r="O868" s="8"/>
      <c r="P868" s="8"/>
      <c r="Q868" s="8"/>
      <c r="R868" s="8"/>
      <c r="S868" s="8"/>
      <c r="T868" s="8"/>
      <c r="U868" s="8"/>
    </row>
    <row r="869" spans="6:21" ht="12.75" x14ac:dyDescent="0.2">
      <c r="F869" s="8"/>
      <c r="H869" s="8"/>
      <c r="K869" s="8"/>
      <c r="M869" s="8"/>
      <c r="N869" s="8"/>
      <c r="O869" s="8"/>
      <c r="P869" s="8"/>
      <c r="Q869" s="8"/>
      <c r="R869" s="8"/>
      <c r="S869" s="8"/>
      <c r="T869" s="8"/>
      <c r="U869" s="8"/>
    </row>
    <row r="870" spans="6:21" ht="12.75" x14ac:dyDescent="0.2">
      <c r="F870" s="8"/>
      <c r="H870" s="8"/>
      <c r="K870" s="8"/>
      <c r="M870" s="8"/>
      <c r="N870" s="8"/>
      <c r="O870" s="8"/>
      <c r="P870" s="8"/>
      <c r="Q870" s="8"/>
      <c r="R870" s="8"/>
      <c r="S870" s="8"/>
      <c r="T870" s="8"/>
      <c r="U870" s="8"/>
    </row>
    <row r="871" spans="6:21" ht="12.75" x14ac:dyDescent="0.2">
      <c r="F871" s="8"/>
      <c r="H871" s="8"/>
      <c r="K871" s="8"/>
      <c r="M871" s="8"/>
      <c r="N871" s="8"/>
      <c r="O871" s="8"/>
      <c r="P871" s="8"/>
      <c r="Q871" s="8"/>
      <c r="R871" s="8"/>
      <c r="S871" s="8"/>
      <c r="T871" s="8"/>
      <c r="U871" s="8"/>
    </row>
    <row r="872" spans="6:21" ht="12.75" x14ac:dyDescent="0.2">
      <c r="F872" s="8"/>
      <c r="H872" s="8"/>
      <c r="K872" s="8"/>
      <c r="M872" s="8"/>
      <c r="N872" s="8"/>
      <c r="O872" s="8"/>
      <c r="P872" s="8"/>
      <c r="Q872" s="8"/>
      <c r="R872" s="8"/>
      <c r="S872" s="8"/>
      <c r="T872" s="8"/>
      <c r="U872" s="8"/>
    </row>
    <row r="873" spans="6:21" ht="12.75" x14ac:dyDescent="0.2">
      <c r="F873" s="8"/>
      <c r="H873" s="8"/>
      <c r="K873" s="8"/>
      <c r="M873" s="8"/>
      <c r="N873" s="8"/>
      <c r="O873" s="8"/>
      <c r="P873" s="8"/>
      <c r="Q873" s="8"/>
      <c r="R873" s="8"/>
      <c r="S873" s="8"/>
      <c r="T873" s="8"/>
      <c r="U873" s="8"/>
    </row>
    <row r="874" spans="6:21" ht="12.75" x14ac:dyDescent="0.2">
      <c r="F874" s="8"/>
      <c r="H874" s="8"/>
      <c r="K874" s="8"/>
      <c r="M874" s="8"/>
      <c r="N874" s="8"/>
      <c r="O874" s="8"/>
      <c r="P874" s="8"/>
      <c r="Q874" s="8"/>
      <c r="R874" s="8"/>
      <c r="S874" s="8"/>
      <c r="T874" s="8"/>
      <c r="U874" s="8"/>
    </row>
    <row r="875" spans="6:21" ht="12.75" x14ac:dyDescent="0.2">
      <c r="F875" s="8"/>
      <c r="H875" s="8"/>
      <c r="K875" s="8"/>
      <c r="M875" s="8"/>
      <c r="N875" s="8"/>
      <c r="O875" s="8"/>
      <c r="P875" s="8"/>
      <c r="Q875" s="8"/>
      <c r="R875" s="8"/>
      <c r="S875" s="8"/>
      <c r="T875" s="8"/>
      <c r="U875" s="8"/>
    </row>
    <row r="876" spans="6:21" ht="12.75" x14ac:dyDescent="0.2">
      <c r="F876" s="8"/>
      <c r="H876" s="8"/>
      <c r="K876" s="8"/>
      <c r="M876" s="8"/>
      <c r="N876" s="8"/>
      <c r="O876" s="8"/>
      <c r="P876" s="8"/>
      <c r="Q876" s="8"/>
      <c r="R876" s="8"/>
      <c r="S876" s="8"/>
      <c r="T876" s="8"/>
      <c r="U876" s="8"/>
    </row>
    <row r="877" spans="6:21" ht="12.75" x14ac:dyDescent="0.2">
      <c r="F877" s="8"/>
      <c r="H877" s="8"/>
      <c r="K877" s="8"/>
      <c r="M877" s="8"/>
      <c r="N877" s="8"/>
      <c r="O877" s="8"/>
      <c r="P877" s="8"/>
      <c r="Q877" s="8"/>
      <c r="R877" s="8"/>
      <c r="S877" s="8"/>
      <c r="T877" s="8"/>
      <c r="U877" s="8"/>
    </row>
    <row r="878" spans="6:21" ht="12.75" x14ac:dyDescent="0.2">
      <c r="F878" s="8"/>
      <c r="H878" s="8"/>
      <c r="K878" s="8"/>
      <c r="M878" s="8"/>
      <c r="N878" s="8"/>
      <c r="O878" s="8"/>
      <c r="P878" s="8"/>
      <c r="Q878" s="8"/>
      <c r="R878" s="8"/>
      <c r="S878" s="8"/>
      <c r="T878" s="8"/>
      <c r="U878" s="8"/>
    </row>
    <row r="879" spans="6:21" ht="12.75" x14ac:dyDescent="0.2">
      <c r="F879" s="8"/>
      <c r="H879" s="8"/>
      <c r="K879" s="8"/>
      <c r="M879" s="8"/>
      <c r="N879" s="8"/>
      <c r="O879" s="8"/>
      <c r="P879" s="8"/>
      <c r="Q879" s="8"/>
      <c r="R879" s="8"/>
      <c r="S879" s="8"/>
      <c r="T879" s="8"/>
      <c r="U879" s="8"/>
    </row>
    <row r="880" spans="6:21" ht="12.75" x14ac:dyDescent="0.2">
      <c r="F880" s="8"/>
      <c r="H880" s="8"/>
      <c r="K880" s="8"/>
      <c r="M880" s="8"/>
      <c r="N880" s="8"/>
      <c r="O880" s="8"/>
      <c r="P880" s="8"/>
      <c r="Q880" s="8"/>
      <c r="R880" s="8"/>
      <c r="S880" s="8"/>
      <c r="T880" s="8"/>
      <c r="U880" s="8"/>
    </row>
    <row r="881" spans="6:21" ht="12.75" x14ac:dyDescent="0.2">
      <c r="F881" s="8"/>
      <c r="H881" s="8"/>
      <c r="K881" s="8"/>
      <c r="M881" s="8"/>
      <c r="N881" s="8"/>
      <c r="O881" s="8"/>
      <c r="P881" s="8"/>
      <c r="Q881" s="8"/>
      <c r="R881" s="8"/>
      <c r="S881" s="8"/>
      <c r="T881" s="8"/>
      <c r="U881" s="8"/>
    </row>
    <row r="882" spans="6:21" ht="12.75" x14ac:dyDescent="0.2">
      <c r="F882" s="8"/>
      <c r="H882" s="8"/>
      <c r="K882" s="8"/>
      <c r="M882" s="8"/>
      <c r="N882" s="8"/>
      <c r="O882" s="8"/>
      <c r="P882" s="8"/>
      <c r="Q882" s="8"/>
      <c r="R882" s="8"/>
      <c r="S882" s="8"/>
      <c r="T882" s="8"/>
      <c r="U882" s="8"/>
    </row>
    <row r="883" spans="6:21" ht="12.75" x14ac:dyDescent="0.2">
      <c r="F883" s="8"/>
      <c r="H883" s="8"/>
      <c r="K883" s="8"/>
      <c r="M883" s="8"/>
      <c r="N883" s="8"/>
      <c r="O883" s="8"/>
      <c r="P883" s="8"/>
      <c r="Q883" s="8"/>
      <c r="R883" s="8"/>
      <c r="S883" s="8"/>
      <c r="T883" s="8"/>
      <c r="U883" s="8"/>
    </row>
    <row r="884" spans="6:21" ht="12.75" x14ac:dyDescent="0.2">
      <c r="F884" s="8"/>
      <c r="H884" s="8"/>
      <c r="K884" s="8"/>
      <c r="M884" s="8"/>
      <c r="N884" s="8"/>
      <c r="O884" s="8"/>
      <c r="P884" s="8"/>
      <c r="Q884" s="8"/>
      <c r="R884" s="8"/>
      <c r="S884" s="8"/>
      <c r="T884" s="8"/>
      <c r="U884" s="8"/>
    </row>
    <row r="885" spans="6:21" ht="12.75" x14ac:dyDescent="0.2">
      <c r="F885" s="8"/>
      <c r="H885" s="8"/>
      <c r="K885" s="8"/>
      <c r="M885" s="8"/>
      <c r="N885" s="8"/>
      <c r="O885" s="8"/>
      <c r="P885" s="8"/>
      <c r="Q885" s="8"/>
      <c r="R885" s="8"/>
      <c r="S885" s="8"/>
      <c r="T885" s="8"/>
      <c r="U885" s="8"/>
    </row>
    <row r="886" spans="6:21" ht="12.75" x14ac:dyDescent="0.2">
      <c r="F886" s="8"/>
      <c r="H886" s="8"/>
      <c r="K886" s="8"/>
      <c r="M886" s="8"/>
      <c r="N886" s="8"/>
      <c r="O886" s="8"/>
      <c r="P886" s="8"/>
      <c r="Q886" s="8"/>
      <c r="R886" s="8"/>
      <c r="S886" s="8"/>
      <c r="T886" s="8"/>
      <c r="U886" s="8"/>
    </row>
    <row r="887" spans="6:21" ht="12.75" x14ac:dyDescent="0.2">
      <c r="F887" s="8"/>
      <c r="H887" s="8"/>
      <c r="K887" s="8"/>
      <c r="M887" s="8"/>
      <c r="N887" s="8"/>
      <c r="O887" s="8"/>
      <c r="P887" s="8"/>
      <c r="Q887" s="8"/>
      <c r="R887" s="8"/>
      <c r="S887" s="8"/>
      <c r="T887" s="8"/>
      <c r="U887" s="8"/>
    </row>
    <row r="888" spans="6:21" ht="12.75" x14ac:dyDescent="0.2">
      <c r="F888" s="8"/>
      <c r="H888" s="8"/>
      <c r="K888" s="8"/>
      <c r="M888" s="8"/>
      <c r="N888" s="8"/>
      <c r="O888" s="8"/>
      <c r="P888" s="8"/>
      <c r="Q888" s="8"/>
      <c r="R888" s="8"/>
      <c r="S888" s="8"/>
      <c r="T888" s="8"/>
      <c r="U888" s="8"/>
    </row>
    <row r="889" spans="6:21" ht="12.75" x14ac:dyDescent="0.2">
      <c r="F889" s="8"/>
      <c r="H889" s="8"/>
      <c r="K889" s="8"/>
      <c r="M889" s="8"/>
      <c r="N889" s="8"/>
      <c r="O889" s="8"/>
      <c r="P889" s="8"/>
      <c r="Q889" s="8"/>
      <c r="R889" s="8"/>
      <c r="S889" s="8"/>
      <c r="T889" s="8"/>
      <c r="U889" s="8"/>
    </row>
    <row r="890" spans="6:21" ht="12.75" x14ac:dyDescent="0.2">
      <c r="F890" s="8"/>
      <c r="H890" s="8"/>
      <c r="K890" s="8"/>
      <c r="M890" s="8"/>
      <c r="N890" s="8"/>
      <c r="O890" s="8"/>
      <c r="P890" s="8"/>
      <c r="Q890" s="8"/>
      <c r="R890" s="8"/>
      <c r="S890" s="8"/>
      <c r="T890" s="8"/>
      <c r="U890" s="8"/>
    </row>
    <row r="891" spans="6:21" ht="12.75" x14ac:dyDescent="0.2">
      <c r="F891" s="8"/>
      <c r="H891" s="8"/>
      <c r="K891" s="8"/>
      <c r="M891" s="8"/>
      <c r="N891" s="8"/>
      <c r="O891" s="8"/>
      <c r="P891" s="8"/>
      <c r="Q891" s="8"/>
      <c r="R891" s="8"/>
      <c r="S891" s="8"/>
      <c r="T891" s="8"/>
      <c r="U891" s="8"/>
    </row>
    <row r="892" spans="6:21" ht="12.75" x14ac:dyDescent="0.2">
      <c r="F892" s="8"/>
      <c r="H892" s="8"/>
      <c r="K892" s="8"/>
      <c r="M892" s="8"/>
      <c r="N892" s="8"/>
      <c r="O892" s="8"/>
      <c r="P892" s="8"/>
      <c r="Q892" s="8"/>
      <c r="R892" s="8"/>
      <c r="S892" s="8"/>
      <c r="T892" s="8"/>
      <c r="U892" s="8"/>
    </row>
    <row r="893" spans="6:21" ht="12.75" x14ac:dyDescent="0.2">
      <c r="F893" s="8"/>
      <c r="H893" s="8"/>
      <c r="K893" s="8"/>
      <c r="M893" s="8"/>
      <c r="N893" s="8"/>
      <c r="O893" s="8"/>
      <c r="P893" s="8"/>
      <c r="Q893" s="8"/>
      <c r="R893" s="8"/>
      <c r="S893" s="8"/>
      <c r="T893" s="8"/>
      <c r="U893" s="8"/>
    </row>
    <row r="894" spans="6:21" ht="12.75" x14ac:dyDescent="0.2">
      <c r="F894" s="8"/>
      <c r="H894" s="8"/>
      <c r="K894" s="8"/>
      <c r="M894" s="8"/>
      <c r="N894" s="8"/>
      <c r="O894" s="8"/>
      <c r="P894" s="8"/>
      <c r="Q894" s="8"/>
      <c r="R894" s="8"/>
      <c r="S894" s="8"/>
      <c r="T894" s="8"/>
      <c r="U894" s="8"/>
    </row>
    <row r="895" spans="6:21" ht="12.75" x14ac:dyDescent="0.2">
      <c r="F895" s="8"/>
      <c r="H895" s="8"/>
      <c r="K895" s="8"/>
      <c r="M895" s="8"/>
      <c r="N895" s="8"/>
      <c r="O895" s="8"/>
      <c r="P895" s="8"/>
      <c r="Q895" s="8"/>
      <c r="R895" s="8"/>
      <c r="S895" s="8"/>
      <c r="T895" s="8"/>
      <c r="U895" s="8"/>
    </row>
    <row r="896" spans="6:21" ht="12.75" x14ac:dyDescent="0.2">
      <c r="F896" s="8"/>
      <c r="H896" s="8"/>
      <c r="K896" s="8"/>
      <c r="M896" s="8"/>
      <c r="N896" s="8"/>
      <c r="O896" s="8"/>
      <c r="P896" s="8"/>
      <c r="Q896" s="8"/>
      <c r="R896" s="8"/>
      <c r="S896" s="8"/>
      <c r="T896" s="8"/>
      <c r="U896" s="8"/>
    </row>
    <row r="897" spans="6:21" ht="12.75" x14ac:dyDescent="0.2">
      <c r="F897" s="8"/>
      <c r="H897" s="8"/>
      <c r="K897" s="8"/>
      <c r="M897" s="8"/>
      <c r="N897" s="8"/>
      <c r="O897" s="8"/>
      <c r="P897" s="8"/>
      <c r="Q897" s="8"/>
      <c r="R897" s="8"/>
      <c r="S897" s="8"/>
      <c r="T897" s="8"/>
      <c r="U897" s="8"/>
    </row>
    <row r="898" spans="6:21" ht="12.75" x14ac:dyDescent="0.2">
      <c r="F898" s="8"/>
      <c r="H898" s="8"/>
      <c r="K898" s="8"/>
      <c r="M898" s="8"/>
      <c r="N898" s="8"/>
      <c r="O898" s="8"/>
      <c r="P898" s="8"/>
      <c r="Q898" s="8"/>
      <c r="R898" s="8"/>
      <c r="S898" s="8"/>
      <c r="T898" s="8"/>
      <c r="U898" s="8"/>
    </row>
    <row r="899" spans="6:21" ht="12.75" x14ac:dyDescent="0.2">
      <c r="F899" s="8"/>
      <c r="H899" s="8"/>
      <c r="K899" s="8"/>
      <c r="M899" s="8"/>
      <c r="N899" s="8"/>
      <c r="O899" s="8"/>
      <c r="P899" s="8"/>
      <c r="Q899" s="8"/>
      <c r="R899" s="8"/>
      <c r="S899" s="8"/>
      <c r="T899" s="8"/>
      <c r="U899" s="8"/>
    </row>
    <row r="900" spans="6:21" ht="12.75" x14ac:dyDescent="0.2">
      <c r="F900" s="8"/>
      <c r="H900" s="8"/>
      <c r="K900" s="8"/>
      <c r="M900" s="8"/>
      <c r="N900" s="8"/>
      <c r="O900" s="8"/>
      <c r="P900" s="8"/>
      <c r="Q900" s="8"/>
      <c r="R900" s="8"/>
      <c r="S900" s="8"/>
      <c r="T900" s="8"/>
      <c r="U900" s="8"/>
    </row>
    <row r="901" spans="6:21" ht="12.75" x14ac:dyDescent="0.2">
      <c r="F901" s="8"/>
      <c r="H901" s="8"/>
      <c r="K901" s="8"/>
      <c r="M901" s="8"/>
      <c r="N901" s="8"/>
      <c r="O901" s="8"/>
      <c r="P901" s="8"/>
      <c r="Q901" s="8"/>
      <c r="R901" s="8"/>
      <c r="S901" s="8"/>
      <c r="T901" s="8"/>
      <c r="U901" s="8"/>
    </row>
    <row r="902" spans="6:21" ht="12.75" x14ac:dyDescent="0.2">
      <c r="F902" s="8"/>
      <c r="H902" s="8"/>
      <c r="K902" s="8"/>
      <c r="M902" s="8"/>
      <c r="N902" s="8"/>
      <c r="O902" s="8"/>
      <c r="P902" s="8"/>
      <c r="Q902" s="8"/>
      <c r="R902" s="8"/>
      <c r="S902" s="8"/>
      <c r="T902" s="8"/>
      <c r="U902" s="8"/>
    </row>
    <row r="903" spans="6:21" ht="12.75" x14ac:dyDescent="0.2">
      <c r="F903" s="8"/>
      <c r="H903" s="8"/>
      <c r="K903" s="8"/>
      <c r="M903" s="8"/>
      <c r="N903" s="8"/>
      <c r="O903" s="8"/>
      <c r="P903" s="8"/>
      <c r="Q903" s="8"/>
      <c r="R903" s="8"/>
      <c r="S903" s="8"/>
      <c r="T903" s="8"/>
      <c r="U903" s="8"/>
    </row>
    <row r="904" spans="6:21" ht="12.75" x14ac:dyDescent="0.2">
      <c r="F904" s="8"/>
      <c r="H904" s="8"/>
      <c r="K904" s="8"/>
      <c r="M904" s="8"/>
      <c r="N904" s="8"/>
      <c r="O904" s="8"/>
      <c r="P904" s="8"/>
      <c r="Q904" s="8"/>
      <c r="R904" s="8"/>
      <c r="S904" s="8"/>
      <c r="T904" s="8"/>
      <c r="U904" s="8"/>
    </row>
    <row r="905" spans="6:21" ht="12.75" x14ac:dyDescent="0.2">
      <c r="F905" s="8"/>
      <c r="H905" s="8"/>
      <c r="K905" s="8"/>
      <c r="M905" s="8"/>
      <c r="N905" s="8"/>
      <c r="O905" s="8"/>
      <c r="P905" s="8"/>
      <c r="Q905" s="8"/>
      <c r="R905" s="8"/>
      <c r="S905" s="8"/>
      <c r="T905" s="8"/>
      <c r="U905" s="8"/>
    </row>
    <row r="906" spans="6:21" ht="12.75" x14ac:dyDescent="0.2">
      <c r="F906" s="8"/>
      <c r="H906" s="8"/>
      <c r="K906" s="8"/>
      <c r="M906" s="8"/>
      <c r="N906" s="8"/>
      <c r="O906" s="8"/>
      <c r="P906" s="8"/>
      <c r="Q906" s="8"/>
      <c r="R906" s="8"/>
      <c r="S906" s="8"/>
      <c r="T906" s="8"/>
      <c r="U906" s="8"/>
    </row>
    <row r="907" spans="6:21" ht="12.75" x14ac:dyDescent="0.2">
      <c r="F907" s="8"/>
      <c r="H907" s="8"/>
      <c r="K907" s="8"/>
      <c r="M907" s="8"/>
      <c r="N907" s="8"/>
      <c r="O907" s="8"/>
      <c r="P907" s="8"/>
      <c r="Q907" s="8"/>
      <c r="R907" s="8"/>
      <c r="S907" s="8"/>
      <c r="T907" s="8"/>
      <c r="U907" s="8"/>
    </row>
    <row r="908" spans="6:21" ht="12.75" x14ac:dyDescent="0.2">
      <c r="F908" s="8"/>
      <c r="H908" s="8"/>
      <c r="K908" s="8"/>
      <c r="M908" s="8"/>
      <c r="N908" s="8"/>
      <c r="O908" s="8"/>
      <c r="P908" s="8"/>
      <c r="Q908" s="8"/>
      <c r="R908" s="8"/>
      <c r="S908" s="8"/>
      <c r="T908" s="8"/>
      <c r="U908" s="8"/>
    </row>
    <row r="909" spans="6:21" ht="12.75" x14ac:dyDescent="0.2">
      <c r="F909" s="8"/>
      <c r="H909" s="8"/>
      <c r="K909" s="8"/>
      <c r="M909" s="8"/>
      <c r="N909" s="8"/>
      <c r="O909" s="8"/>
      <c r="P909" s="8"/>
      <c r="Q909" s="8"/>
      <c r="R909" s="8"/>
      <c r="S909" s="8"/>
      <c r="T909" s="8"/>
      <c r="U909" s="8"/>
    </row>
    <row r="910" spans="6:21" ht="12.75" x14ac:dyDescent="0.2">
      <c r="F910" s="8"/>
      <c r="H910" s="8"/>
      <c r="K910" s="8"/>
      <c r="M910" s="8"/>
      <c r="N910" s="8"/>
      <c r="O910" s="8"/>
      <c r="P910" s="8"/>
      <c r="Q910" s="8"/>
      <c r="R910" s="8"/>
      <c r="S910" s="8"/>
      <c r="T910" s="8"/>
      <c r="U910" s="8"/>
    </row>
    <row r="911" spans="6:21" ht="12.75" x14ac:dyDescent="0.2">
      <c r="F911" s="8"/>
      <c r="H911" s="8"/>
      <c r="K911" s="8"/>
      <c r="M911" s="8"/>
      <c r="N911" s="8"/>
      <c r="O911" s="8"/>
      <c r="P911" s="8"/>
      <c r="Q911" s="8"/>
      <c r="R911" s="8"/>
      <c r="S911" s="8"/>
      <c r="T911" s="8"/>
      <c r="U911" s="8"/>
    </row>
    <row r="912" spans="6:21" ht="12.75" x14ac:dyDescent="0.2">
      <c r="F912" s="8"/>
      <c r="H912" s="8"/>
      <c r="K912" s="8"/>
      <c r="M912" s="8"/>
      <c r="N912" s="8"/>
      <c r="O912" s="8"/>
      <c r="P912" s="8"/>
      <c r="Q912" s="8"/>
      <c r="R912" s="8"/>
      <c r="S912" s="8"/>
      <c r="T912" s="8"/>
      <c r="U912" s="8"/>
    </row>
    <row r="913" spans="6:21" ht="12.75" x14ac:dyDescent="0.2">
      <c r="F913" s="8"/>
      <c r="H913" s="8"/>
      <c r="K913" s="8"/>
      <c r="M913" s="8"/>
      <c r="N913" s="8"/>
      <c r="O913" s="8"/>
      <c r="P913" s="8"/>
      <c r="Q913" s="8"/>
      <c r="R913" s="8"/>
      <c r="S913" s="8"/>
      <c r="T913" s="8"/>
      <c r="U913" s="8"/>
    </row>
    <row r="914" spans="6:21" ht="12.75" x14ac:dyDescent="0.2">
      <c r="F914" s="8"/>
      <c r="H914" s="8"/>
      <c r="K914" s="8"/>
      <c r="M914" s="8"/>
      <c r="N914" s="8"/>
      <c r="O914" s="8"/>
      <c r="P914" s="8"/>
      <c r="Q914" s="8"/>
      <c r="R914" s="8"/>
      <c r="S914" s="8"/>
      <c r="T914" s="8"/>
      <c r="U914" s="8"/>
    </row>
    <row r="915" spans="6:21" ht="12.75" x14ac:dyDescent="0.2">
      <c r="F915" s="8"/>
      <c r="H915" s="8"/>
      <c r="K915" s="8"/>
      <c r="M915" s="8"/>
      <c r="N915" s="8"/>
      <c r="O915" s="8"/>
      <c r="P915" s="8"/>
      <c r="Q915" s="8"/>
      <c r="R915" s="8"/>
      <c r="S915" s="8"/>
      <c r="T915" s="8"/>
      <c r="U915" s="8"/>
    </row>
    <row r="916" spans="6:21" ht="12.75" x14ac:dyDescent="0.2">
      <c r="F916" s="8"/>
      <c r="H916" s="8"/>
      <c r="K916" s="8"/>
      <c r="M916" s="8"/>
      <c r="N916" s="8"/>
      <c r="O916" s="8"/>
      <c r="P916" s="8"/>
      <c r="Q916" s="8"/>
      <c r="R916" s="8"/>
      <c r="S916" s="8"/>
      <c r="T916" s="8"/>
      <c r="U916" s="8"/>
    </row>
    <row r="917" spans="6:21" ht="12.75" x14ac:dyDescent="0.2">
      <c r="F917" s="8"/>
      <c r="H917" s="8"/>
      <c r="K917" s="8"/>
      <c r="M917" s="8"/>
      <c r="N917" s="8"/>
      <c r="O917" s="8"/>
      <c r="P917" s="8"/>
      <c r="Q917" s="8"/>
      <c r="R917" s="8"/>
      <c r="S917" s="8"/>
      <c r="T917" s="8"/>
      <c r="U917" s="8"/>
    </row>
    <row r="918" spans="6:21" ht="12.75" x14ac:dyDescent="0.2">
      <c r="F918" s="8"/>
      <c r="H918" s="8"/>
      <c r="K918" s="8"/>
      <c r="M918" s="8"/>
      <c r="N918" s="8"/>
      <c r="O918" s="8"/>
      <c r="P918" s="8"/>
      <c r="Q918" s="8"/>
      <c r="R918" s="8"/>
      <c r="S918" s="8"/>
      <c r="T918" s="8"/>
      <c r="U918" s="8"/>
    </row>
    <row r="919" spans="6:21" ht="12.75" x14ac:dyDescent="0.2">
      <c r="F919" s="8"/>
      <c r="H919" s="8"/>
      <c r="K919" s="8"/>
      <c r="M919" s="8"/>
      <c r="N919" s="8"/>
      <c r="O919" s="8"/>
      <c r="P919" s="8"/>
      <c r="Q919" s="8"/>
      <c r="R919" s="8"/>
      <c r="S919" s="8"/>
      <c r="T919" s="8"/>
      <c r="U919" s="8"/>
    </row>
    <row r="920" spans="6:21" ht="12.75" x14ac:dyDescent="0.2">
      <c r="F920" s="8"/>
      <c r="H920" s="8"/>
      <c r="K920" s="8"/>
      <c r="M920" s="8"/>
      <c r="N920" s="8"/>
      <c r="O920" s="8"/>
      <c r="P920" s="8"/>
      <c r="Q920" s="8"/>
      <c r="R920" s="8"/>
      <c r="S920" s="8"/>
      <c r="T920" s="8"/>
      <c r="U920" s="8"/>
    </row>
    <row r="921" spans="6:21" ht="12.75" x14ac:dyDescent="0.2">
      <c r="F921" s="8"/>
      <c r="H921" s="8"/>
      <c r="K921" s="8"/>
      <c r="M921" s="8"/>
      <c r="N921" s="8"/>
      <c r="O921" s="8"/>
      <c r="P921" s="8"/>
      <c r="Q921" s="8"/>
      <c r="R921" s="8"/>
      <c r="S921" s="8"/>
      <c r="T921" s="8"/>
      <c r="U921" s="8"/>
    </row>
    <row r="922" spans="6:21" ht="12.75" x14ac:dyDescent="0.2">
      <c r="F922" s="8"/>
      <c r="H922" s="8"/>
      <c r="K922" s="8"/>
      <c r="M922" s="8"/>
      <c r="N922" s="8"/>
      <c r="O922" s="8"/>
      <c r="P922" s="8"/>
      <c r="Q922" s="8"/>
      <c r="R922" s="8"/>
      <c r="S922" s="8"/>
      <c r="T922" s="8"/>
      <c r="U922" s="8"/>
    </row>
    <row r="923" spans="6:21" ht="12.75" x14ac:dyDescent="0.2">
      <c r="F923" s="8"/>
      <c r="H923" s="8"/>
      <c r="K923" s="8"/>
      <c r="M923" s="8"/>
      <c r="N923" s="8"/>
      <c r="O923" s="8"/>
      <c r="P923" s="8"/>
      <c r="Q923" s="8"/>
      <c r="R923" s="8"/>
      <c r="S923" s="8"/>
      <c r="T923" s="8"/>
      <c r="U923" s="8"/>
    </row>
    <row r="924" spans="6:21" ht="12.75" x14ac:dyDescent="0.2">
      <c r="F924" s="8"/>
      <c r="H924" s="8"/>
      <c r="K924" s="8"/>
      <c r="M924" s="8"/>
      <c r="N924" s="8"/>
      <c r="O924" s="8"/>
      <c r="P924" s="8"/>
      <c r="Q924" s="8"/>
      <c r="R924" s="8"/>
      <c r="S924" s="8"/>
      <c r="T924" s="8"/>
      <c r="U924" s="8"/>
    </row>
    <row r="925" spans="6:21" ht="12.75" x14ac:dyDescent="0.2">
      <c r="F925" s="8"/>
      <c r="H925" s="8"/>
      <c r="K925" s="8"/>
      <c r="M925" s="8"/>
      <c r="N925" s="8"/>
      <c r="O925" s="8"/>
      <c r="P925" s="8"/>
      <c r="Q925" s="8"/>
      <c r="R925" s="8"/>
      <c r="S925" s="8"/>
      <c r="T925" s="8"/>
      <c r="U925" s="8"/>
    </row>
    <row r="926" spans="6:21" ht="12.75" x14ac:dyDescent="0.2">
      <c r="F926" s="8"/>
      <c r="H926" s="8"/>
      <c r="K926" s="8"/>
      <c r="M926" s="8"/>
      <c r="N926" s="8"/>
      <c r="O926" s="8"/>
      <c r="P926" s="8"/>
      <c r="Q926" s="8"/>
      <c r="R926" s="8"/>
      <c r="S926" s="8"/>
      <c r="T926" s="8"/>
      <c r="U926" s="8"/>
    </row>
    <row r="927" spans="6:21" ht="12.75" x14ac:dyDescent="0.2">
      <c r="F927" s="8"/>
      <c r="H927" s="8"/>
      <c r="K927" s="8"/>
      <c r="M927" s="8"/>
      <c r="N927" s="8"/>
      <c r="O927" s="8"/>
      <c r="P927" s="8"/>
      <c r="Q927" s="8"/>
      <c r="R927" s="8"/>
      <c r="S927" s="8"/>
      <c r="T927" s="8"/>
      <c r="U927" s="8"/>
    </row>
    <row r="928" spans="6:21" ht="12.75" x14ac:dyDescent="0.2">
      <c r="F928" s="8"/>
      <c r="H928" s="8"/>
      <c r="K928" s="8"/>
      <c r="M928" s="8"/>
      <c r="N928" s="8"/>
      <c r="O928" s="8"/>
      <c r="P928" s="8"/>
      <c r="Q928" s="8"/>
      <c r="R928" s="8"/>
      <c r="S928" s="8"/>
      <c r="T928" s="8"/>
      <c r="U928" s="8"/>
    </row>
    <row r="929" spans="6:21" ht="12.75" x14ac:dyDescent="0.2">
      <c r="F929" s="8"/>
      <c r="H929" s="8"/>
      <c r="K929" s="8"/>
      <c r="M929" s="8"/>
      <c r="N929" s="8"/>
      <c r="O929" s="8"/>
      <c r="P929" s="8"/>
      <c r="Q929" s="8"/>
      <c r="R929" s="8"/>
      <c r="S929" s="8"/>
      <c r="T929" s="8"/>
      <c r="U929" s="8"/>
    </row>
    <row r="930" spans="6:21" ht="12.75" x14ac:dyDescent="0.2">
      <c r="F930" s="8"/>
      <c r="H930" s="8"/>
      <c r="K930" s="8"/>
      <c r="M930" s="8"/>
      <c r="N930" s="8"/>
      <c r="O930" s="8"/>
      <c r="P930" s="8"/>
      <c r="Q930" s="8"/>
      <c r="R930" s="8"/>
      <c r="S930" s="8"/>
      <c r="T930" s="8"/>
      <c r="U930" s="8"/>
    </row>
    <row r="931" spans="6:21" ht="12.75" x14ac:dyDescent="0.2">
      <c r="F931" s="8"/>
      <c r="H931" s="8"/>
      <c r="K931" s="8"/>
      <c r="M931" s="8"/>
      <c r="N931" s="8"/>
      <c r="O931" s="8"/>
      <c r="P931" s="8"/>
      <c r="Q931" s="8"/>
      <c r="R931" s="8"/>
      <c r="S931" s="8"/>
      <c r="T931" s="8"/>
      <c r="U931" s="8"/>
    </row>
    <row r="932" spans="6:21" ht="12.75" x14ac:dyDescent="0.2">
      <c r="F932" s="8"/>
      <c r="H932" s="8"/>
      <c r="K932" s="8"/>
      <c r="M932" s="8"/>
      <c r="N932" s="8"/>
      <c r="O932" s="8"/>
      <c r="P932" s="8"/>
      <c r="Q932" s="8"/>
      <c r="R932" s="8"/>
      <c r="S932" s="8"/>
      <c r="T932" s="8"/>
      <c r="U932" s="8"/>
    </row>
    <row r="933" spans="6:21" ht="12.75" x14ac:dyDescent="0.2">
      <c r="F933" s="8"/>
      <c r="H933" s="8"/>
      <c r="K933" s="8"/>
      <c r="M933" s="8"/>
      <c r="N933" s="8"/>
      <c r="O933" s="8"/>
      <c r="P933" s="8"/>
      <c r="Q933" s="8"/>
      <c r="R933" s="8"/>
      <c r="S933" s="8"/>
      <c r="T933" s="8"/>
      <c r="U933" s="8"/>
    </row>
    <row r="934" spans="6:21" ht="12.75" x14ac:dyDescent="0.2">
      <c r="F934" s="8"/>
      <c r="H934" s="8"/>
      <c r="K934" s="8"/>
      <c r="M934" s="8"/>
      <c r="N934" s="8"/>
      <c r="O934" s="8"/>
      <c r="P934" s="8"/>
      <c r="Q934" s="8"/>
      <c r="R934" s="8"/>
      <c r="S934" s="8"/>
      <c r="T934" s="8"/>
      <c r="U934" s="8"/>
    </row>
    <row r="935" spans="6:21" ht="12.75" x14ac:dyDescent="0.2">
      <c r="F935" s="8"/>
      <c r="H935" s="8"/>
      <c r="K935" s="8"/>
      <c r="M935" s="8"/>
      <c r="N935" s="8"/>
      <c r="O935" s="8"/>
      <c r="P935" s="8"/>
      <c r="Q935" s="8"/>
      <c r="R935" s="8"/>
      <c r="S935" s="8"/>
      <c r="T935" s="8"/>
      <c r="U935" s="8"/>
    </row>
    <row r="936" spans="6:21" ht="12.75" x14ac:dyDescent="0.2">
      <c r="F936" s="8"/>
      <c r="H936" s="8"/>
      <c r="K936" s="8"/>
      <c r="M936" s="8"/>
      <c r="N936" s="8"/>
      <c r="O936" s="8"/>
      <c r="P936" s="8"/>
      <c r="Q936" s="8"/>
      <c r="R936" s="8"/>
      <c r="S936" s="8"/>
      <c r="T936" s="8"/>
      <c r="U936" s="8"/>
    </row>
    <row r="937" spans="6:21" ht="12.75" x14ac:dyDescent="0.2">
      <c r="F937" s="8"/>
      <c r="H937" s="8"/>
      <c r="K937" s="8"/>
      <c r="M937" s="8"/>
      <c r="N937" s="8"/>
      <c r="O937" s="8"/>
      <c r="P937" s="8"/>
      <c r="Q937" s="8"/>
      <c r="R937" s="8"/>
      <c r="S937" s="8"/>
      <c r="T937" s="8"/>
      <c r="U937" s="8"/>
    </row>
    <row r="938" spans="6:21" ht="12.75" x14ac:dyDescent="0.2">
      <c r="F938" s="8"/>
      <c r="H938" s="8"/>
      <c r="K938" s="8"/>
      <c r="M938" s="8"/>
      <c r="N938" s="8"/>
      <c r="O938" s="8"/>
      <c r="P938" s="8"/>
      <c r="Q938" s="8"/>
      <c r="R938" s="8"/>
      <c r="S938" s="8"/>
      <c r="T938" s="8"/>
      <c r="U938" s="8"/>
    </row>
    <row r="939" spans="6:21" ht="12.75" x14ac:dyDescent="0.2">
      <c r="F939" s="8"/>
      <c r="H939" s="8"/>
      <c r="K939" s="8"/>
      <c r="M939" s="8"/>
      <c r="N939" s="8"/>
      <c r="O939" s="8"/>
      <c r="P939" s="8"/>
      <c r="Q939" s="8"/>
      <c r="R939" s="8"/>
      <c r="S939" s="8"/>
      <c r="T939" s="8"/>
      <c r="U939" s="8"/>
    </row>
    <row r="940" spans="6:21" ht="12.75" x14ac:dyDescent="0.2">
      <c r="F940" s="8"/>
      <c r="H940" s="8"/>
      <c r="K940" s="8"/>
      <c r="M940" s="8"/>
      <c r="N940" s="8"/>
      <c r="O940" s="8"/>
      <c r="P940" s="8"/>
      <c r="Q940" s="8"/>
      <c r="R940" s="8"/>
      <c r="S940" s="8"/>
      <c r="T940" s="8"/>
      <c r="U940" s="8"/>
    </row>
    <row r="941" spans="6:21" ht="12.75" x14ac:dyDescent="0.2">
      <c r="F941" s="8"/>
      <c r="H941" s="8"/>
      <c r="K941" s="8"/>
      <c r="M941" s="8"/>
      <c r="N941" s="8"/>
      <c r="O941" s="8"/>
      <c r="P941" s="8"/>
      <c r="Q941" s="8"/>
      <c r="R941" s="8"/>
      <c r="S941" s="8"/>
      <c r="T941" s="8"/>
      <c r="U941" s="8"/>
    </row>
    <row r="942" spans="6:21" ht="12.75" x14ac:dyDescent="0.2">
      <c r="F942" s="8"/>
      <c r="H942" s="8"/>
      <c r="K942" s="8"/>
      <c r="M942" s="8"/>
      <c r="N942" s="8"/>
      <c r="O942" s="8"/>
      <c r="P942" s="8"/>
      <c r="Q942" s="8"/>
      <c r="R942" s="8"/>
      <c r="S942" s="8"/>
      <c r="T942" s="8"/>
      <c r="U942" s="8"/>
    </row>
    <row r="943" spans="6:21" ht="12.75" x14ac:dyDescent="0.2">
      <c r="F943" s="8"/>
      <c r="H943" s="8"/>
      <c r="K943" s="8"/>
      <c r="M943" s="8"/>
      <c r="N943" s="8"/>
      <c r="O943" s="8"/>
      <c r="P943" s="8"/>
      <c r="Q943" s="8"/>
      <c r="R943" s="8"/>
      <c r="S943" s="8"/>
      <c r="T943" s="8"/>
      <c r="U943" s="8"/>
    </row>
    <row r="944" spans="6:21" ht="12.75" x14ac:dyDescent="0.2">
      <c r="F944" s="8"/>
      <c r="H944" s="8"/>
      <c r="K944" s="8"/>
      <c r="M944" s="8"/>
      <c r="N944" s="8"/>
      <c r="O944" s="8"/>
      <c r="P944" s="8"/>
      <c r="Q944" s="8"/>
      <c r="R944" s="8"/>
      <c r="S944" s="8"/>
      <c r="T944" s="8"/>
      <c r="U944" s="8"/>
    </row>
    <row r="945" spans="6:21" ht="12.75" x14ac:dyDescent="0.2">
      <c r="F945" s="8"/>
      <c r="H945" s="8"/>
      <c r="K945" s="8"/>
      <c r="M945" s="8"/>
      <c r="N945" s="8"/>
      <c r="O945" s="8"/>
      <c r="P945" s="8"/>
      <c r="Q945" s="8"/>
      <c r="R945" s="8"/>
      <c r="S945" s="8"/>
      <c r="T945" s="8"/>
      <c r="U945" s="8"/>
    </row>
    <row r="946" spans="6:21" ht="12.75" x14ac:dyDescent="0.2">
      <c r="F946" s="8"/>
      <c r="H946" s="8"/>
      <c r="K946" s="8"/>
      <c r="M946" s="8"/>
      <c r="N946" s="8"/>
      <c r="O946" s="8"/>
      <c r="P946" s="8"/>
      <c r="Q946" s="8"/>
      <c r="R946" s="8"/>
      <c r="S946" s="8"/>
      <c r="T946" s="8"/>
      <c r="U946" s="8"/>
    </row>
    <row r="947" spans="6:21" ht="12.75" x14ac:dyDescent="0.2">
      <c r="F947" s="8"/>
      <c r="H947" s="8"/>
      <c r="K947" s="8"/>
      <c r="M947" s="8"/>
      <c r="N947" s="8"/>
      <c r="O947" s="8"/>
      <c r="P947" s="8"/>
      <c r="Q947" s="8"/>
      <c r="R947" s="8"/>
      <c r="S947" s="8"/>
      <c r="T947" s="8"/>
      <c r="U947" s="8"/>
    </row>
    <row r="948" spans="6:21" ht="12.75" x14ac:dyDescent="0.2">
      <c r="F948" s="8"/>
      <c r="H948" s="8"/>
      <c r="K948" s="8"/>
      <c r="M948" s="8"/>
      <c r="N948" s="8"/>
      <c r="O948" s="8"/>
      <c r="P948" s="8"/>
      <c r="Q948" s="8"/>
      <c r="R948" s="8"/>
      <c r="S948" s="8"/>
      <c r="T948" s="8"/>
      <c r="U948" s="8"/>
    </row>
    <row r="949" spans="6:21" ht="12.75" x14ac:dyDescent="0.2">
      <c r="F949" s="8"/>
      <c r="H949" s="8"/>
      <c r="K949" s="8"/>
      <c r="M949" s="8"/>
      <c r="N949" s="8"/>
      <c r="O949" s="8"/>
      <c r="P949" s="8"/>
      <c r="Q949" s="8"/>
      <c r="R949" s="8"/>
      <c r="S949" s="8"/>
      <c r="T949" s="8"/>
      <c r="U949" s="8"/>
    </row>
    <row r="950" spans="6:21" ht="12.75" x14ac:dyDescent="0.2">
      <c r="F950" s="8"/>
      <c r="H950" s="8"/>
      <c r="K950" s="8"/>
      <c r="M950" s="8"/>
      <c r="N950" s="8"/>
      <c r="O950" s="8"/>
      <c r="P950" s="8"/>
      <c r="Q950" s="8"/>
      <c r="R950" s="8"/>
      <c r="S950" s="8"/>
      <c r="T950" s="8"/>
      <c r="U950" s="8"/>
    </row>
    <row r="951" spans="6:21" ht="12.75" x14ac:dyDescent="0.2">
      <c r="F951" s="8"/>
      <c r="H951" s="8"/>
      <c r="K951" s="8"/>
      <c r="M951" s="8"/>
      <c r="N951" s="8"/>
      <c r="O951" s="8"/>
      <c r="P951" s="8"/>
      <c r="Q951" s="8"/>
      <c r="R951" s="8"/>
      <c r="S951" s="8"/>
      <c r="T951" s="8"/>
      <c r="U951" s="8"/>
    </row>
    <row r="952" spans="6:21" ht="12.75" x14ac:dyDescent="0.2">
      <c r="F952" s="8"/>
      <c r="H952" s="8"/>
      <c r="K952" s="8"/>
      <c r="M952" s="8"/>
      <c r="N952" s="8"/>
      <c r="O952" s="8"/>
      <c r="P952" s="8"/>
      <c r="Q952" s="8"/>
      <c r="R952" s="8"/>
      <c r="S952" s="8"/>
      <c r="T952" s="8"/>
      <c r="U952" s="8"/>
    </row>
    <row r="953" spans="6:21" ht="12.75" x14ac:dyDescent="0.2">
      <c r="F953" s="8"/>
      <c r="H953" s="8"/>
      <c r="K953" s="8"/>
      <c r="M953" s="8"/>
      <c r="N953" s="8"/>
      <c r="O953" s="8"/>
      <c r="P953" s="8"/>
      <c r="Q953" s="8"/>
      <c r="R953" s="8"/>
      <c r="S953" s="8"/>
      <c r="T953" s="8"/>
      <c r="U953" s="8"/>
    </row>
    <row r="954" spans="6:21" ht="12.75" x14ac:dyDescent="0.2">
      <c r="F954" s="8"/>
      <c r="H954" s="8"/>
      <c r="K954" s="8"/>
      <c r="M954" s="8"/>
      <c r="N954" s="8"/>
      <c r="O954" s="8"/>
      <c r="P954" s="8"/>
      <c r="Q954" s="8"/>
      <c r="R954" s="8"/>
      <c r="S954" s="8"/>
      <c r="T954" s="8"/>
      <c r="U954" s="8"/>
    </row>
    <row r="955" spans="6:21" ht="12.75" x14ac:dyDescent="0.2">
      <c r="F955" s="8"/>
      <c r="H955" s="8"/>
      <c r="K955" s="8"/>
      <c r="M955" s="8"/>
      <c r="N955" s="8"/>
      <c r="O955" s="8"/>
      <c r="P955" s="8"/>
      <c r="Q955" s="8"/>
      <c r="R955" s="8"/>
      <c r="S955" s="8"/>
      <c r="T955" s="8"/>
      <c r="U955" s="8"/>
    </row>
    <row r="956" spans="6:21" ht="12.75" x14ac:dyDescent="0.2">
      <c r="F956" s="8"/>
      <c r="H956" s="8"/>
      <c r="K956" s="8"/>
      <c r="M956" s="8"/>
      <c r="N956" s="8"/>
      <c r="O956" s="8"/>
      <c r="P956" s="8"/>
      <c r="Q956" s="8"/>
      <c r="R956" s="8"/>
      <c r="S956" s="8"/>
      <c r="T956" s="8"/>
      <c r="U956" s="8"/>
    </row>
    <row r="957" spans="6:21" ht="12.75" x14ac:dyDescent="0.2">
      <c r="F957" s="8"/>
      <c r="H957" s="8"/>
      <c r="K957" s="8"/>
      <c r="M957" s="8"/>
      <c r="N957" s="8"/>
      <c r="O957" s="8"/>
      <c r="P957" s="8"/>
      <c r="Q957" s="8"/>
      <c r="R957" s="8"/>
      <c r="S957" s="8"/>
      <c r="T957" s="8"/>
      <c r="U957" s="8"/>
    </row>
    <row r="958" spans="6:21" ht="12.75" x14ac:dyDescent="0.2">
      <c r="F958" s="8"/>
      <c r="H958" s="8"/>
      <c r="K958" s="8"/>
      <c r="M958" s="8"/>
      <c r="N958" s="8"/>
      <c r="O958" s="8"/>
      <c r="P958" s="8"/>
      <c r="Q958" s="8"/>
      <c r="R958" s="8"/>
      <c r="S958" s="8"/>
      <c r="T958" s="8"/>
      <c r="U958" s="8"/>
    </row>
    <row r="959" spans="6:21" ht="12.75" x14ac:dyDescent="0.2">
      <c r="F959" s="8"/>
      <c r="H959" s="8"/>
      <c r="K959" s="8"/>
      <c r="M959" s="8"/>
      <c r="N959" s="8"/>
      <c r="O959" s="8"/>
      <c r="P959" s="8"/>
      <c r="Q959" s="8"/>
      <c r="R959" s="8"/>
      <c r="S959" s="8"/>
      <c r="T959" s="8"/>
      <c r="U959" s="8"/>
    </row>
    <row r="960" spans="6:21" ht="12.75" x14ac:dyDescent="0.2">
      <c r="F960" s="8"/>
      <c r="H960" s="8"/>
      <c r="K960" s="8"/>
      <c r="M960" s="8"/>
      <c r="N960" s="8"/>
      <c r="O960" s="8"/>
      <c r="P960" s="8"/>
      <c r="Q960" s="8"/>
      <c r="R960" s="8"/>
      <c r="S960" s="8"/>
      <c r="T960" s="8"/>
      <c r="U960" s="8"/>
    </row>
    <row r="961" spans="6:21" ht="12.75" x14ac:dyDescent="0.2">
      <c r="F961" s="8"/>
      <c r="H961" s="8"/>
      <c r="K961" s="8"/>
      <c r="M961" s="8"/>
      <c r="N961" s="8"/>
      <c r="O961" s="8"/>
      <c r="P961" s="8"/>
      <c r="Q961" s="8"/>
      <c r="R961" s="8"/>
      <c r="S961" s="8"/>
      <c r="T961" s="8"/>
      <c r="U961" s="8"/>
    </row>
    <row r="962" spans="6:21" ht="12.75" x14ac:dyDescent="0.2">
      <c r="F962" s="8"/>
      <c r="H962" s="8"/>
      <c r="K962" s="8"/>
      <c r="M962" s="8"/>
      <c r="N962" s="8"/>
      <c r="O962" s="8"/>
      <c r="P962" s="8"/>
      <c r="Q962" s="8"/>
      <c r="R962" s="8"/>
      <c r="S962" s="8"/>
      <c r="T962" s="8"/>
      <c r="U962" s="8"/>
    </row>
    <row r="963" spans="6:21" ht="12.75" x14ac:dyDescent="0.2">
      <c r="F963" s="8"/>
      <c r="H963" s="8"/>
      <c r="K963" s="8"/>
      <c r="M963" s="8"/>
      <c r="N963" s="8"/>
      <c r="O963" s="8"/>
      <c r="P963" s="8"/>
      <c r="Q963" s="8"/>
      <c r="R963" s="8"/>
      <c r="S963" s="8"/>
      <c r="T963" s="8"/>
      <c r="U963" s="8"/>
    </row>
    <row r="964" spans="6:21" ht="12.75" x14ac:dyDescent="0.2">
      <c r="F964" s="8"/>
      <c r="H964" s="8"/>
      <c r="K964" s="8"/>
      <c r="M964" s="8"/>
      <c r="N964" s="8"/>
      <c r="O964" s="8"/>
      <c r="P964" s="8"/>
      <c r="Q964" s="8"/>
      <c r="R964" s="8"/>
      <c r="S964" s="8"/>
      <c r="T964" s="8"/>
      <c r="U964" s="8"/>
    </row>
    <row r="965" spans="6:21" ht="12.75" x14ac:dyDescent="0.2">
      <c r="F965" s="8"/>
      <c r="H965" s="8"/>
      <c r="K965" s="8"/>
      <c r="M965" s="8"/>
      <c r="N965" s="8"/>
      <c r="O965" s="8"/>
      <c r="P965" s="8"/>
      <c r="Q965" s="8"/>
      <c r="R965" s="8"/>
      <c r="S965" s="8"/>
      <c r="T965" s="8"/>
      <c r="U965" s="8"/>
    </row>
    <row r="966" spans="6:21" ht="12.75" x14ac:dyDescent="0.2">
      <c r="F966" s="8"/>
      <c r="H966" s="8"/>
      <c r="K966" s="8"/>
      <c r="M966" s="8"/>
      <c r="N966" s="8"/>
      <c r="O966" s="8"/>
      <c r="P966" s="8"/>
      <c r="Q966" s="8"/>
      <c r="R966" s="8"/>
      <c r="S966" s="8"/>
      <c r="T966" s="8"/>
      <c r="U966" s="8"/>
    </row>
    <row r="967" spans="6:21" ht="12.75" x14ac:dyDescent="0.2">
      <c r="F967" s="8"/>
      <c r="H967" s="8"/>
      <c r="K967" s="8"/>
      <c r="M967" s="8"/>
      <c r="N967" s="8"/>
      <c r="O967" s="8"/>
      <c r="P967" s="8"/>
      <c r="Q967" s="8"/>
      <c r="R967" s="8"/>
      <c r="S967" s="8"/>
      <c r="T967" s="8"/>
      <c r="U967" s="8"/>
    </row>
    <row r="968" spans="6:21" ht="12.75" x14ac:dyDescent="0.2">
      <c r="F968" s="8"/>
      <c r="H968" s="8"/>
      <c r="K968" s="8"/>
      <c r="M968" s="8"/>
      <c r="N968" s="8"/>
      <c r="O968" s="8"/>
      <c r="P968" s="8"/>
      <c r="Q968" s="8"/>
      <c r="R968" s="8"/>
      <c r="S968" s="8"/>
      <c r="T968" s="8"/>
      <c r="U968" s="8"/>
    </row>
    <row r="969" spans="6:21" ht="12.75" x14ac:dyDescent="0.2">
      <c r="F969" s="8"/>
      <c r="H969" s="8"/>
      <c r="K969" s="8"/>
      <c r="M969" s="8"/>
      <c r="N969" s="8"/>
      <c r="O969" s="8"/>
      <c r="P969" s="8"/>
      <c r="Q969" s="8"/>
      <c r="R969" s="8"/>
      <c r="S969" s="8"/>
      <c r="T969" s="8"/>
      <c r="U969" s="8"/>
    </row>
    <row r="970" spans="6:21" ht="12.75" x14ac:dyDescent="0.2">
      <c r="F970" s="8"/>
      <c r="H970" s="8"/>
      <c r="K970" s="8"/>
      <c r="M970" s="8"/>
      <c r="N970" s="8"/>
      <c r="O970" s="8"/>
      <c r="P970" s="8"/>
      <c r="Q970" s="8"/>
      <c r="R970" s="8"/>
      <c r="S970" s="8"/>
      <c r="T970" s="8"/>
      <c r="U970" s="8"/>
    </row>
    <row r="971" spans="6:21" ht="12.75" x14ac:dyDescent="0.2">
      <c r="F971" s="8"/>
      <c r="H971" s="8"/>
      <c r="K971" s="8"/>
      <c r="M971" s="8"/>
      <c r="N971" s="8"/>
      <c r="O971" s="8"/>
      <c r="P971" s="8"/>
      <c r="Q971" s="8"/>
      <c r="R971" s="8"/>
      <c r="S971" s="8"/>
      <c r="T971" s="8"/>
      <c r="U971" s="8"/>
    </row>
    <row r="972" spans="6:21" ht="12.75" x14ac:dyDescent="0.2">
      <c r="F972" s="8"/>
      <c r="H972" s="8"/>
      <c r="K972" s="8"/>
      <c r="M972" s="8"/>
      <c r="N972" s="8"/>
      <c r="O972" s="8"/>
      <c r="P972" s="8"/>
      <c r="Q972" s="8"/>
      <c r="R972" s="8"/>
      <c r="S972" s="8"/>
      <c r="T972" s="8"/>
      <c r="U972" s="8"/>
    </row>
    <row r="973" spans="6:21" ht="12.75" x14ac:dyDescent="0.2">
      <c r="F973" s="8"/>
      <c r="H973" s="8"/>
      <c r="K973" s="8"/>
      <c r="M973" s="8"/>
      <c r="N973" s="8"/>
      <c r="O973" s="8"/>
      <c r="P973" s="8"/>
      <c r="Q973" s="8"/>
      <c r="R973" s="8"/>
      <c r="S973" s="8"/>
      <c r="T973" s="8"/>
      <c r="U973" s="8"/>
    </row>
    <row r="974" spans="6:21" ht="12.75" x14ac:dyDescent="0.2">
      <c r="F974" s="8"/>
      <c r="H974" s="8"/>
      <c r="K974" s="8"/>
      <c r="M974" s="8"/>
      <c r="N974" s="8"/>
      <c r="O974" s="8"/>
      <c r="P974" s="8"/>
      <c r="Q974" s="8"/>
      <c r="R974" s="8"/>
      <c r="S974" s="8"/>
      <c r="T974" s="8"/>
      <c r="U974" s="8"/>
    </row>
    <row r="975" spans="6:21" ht="12.75" x14ac:dyDescent="0.2">
      <c r="F975" s="8"/>
      <c r="H975" s="8"/>
      <c r="K975" s="8"/>
      <c r="M975" s="8"/>
      <c r="N975" s="8"/>
      <c r="O975" s="8"/>
      <c r="P975" s="8"/>
      <c r="Q975" s="8"/>
      <c r="R975" s="8"/>
      <c r="S975" s="8"/>
      <c r="T975" s="8"/>
      <c r="U975" s="8"/>
    </row>
    <row r="976" spans="6:21" ht="12.75" x14ac:dyDescent="0.2">
      <c r="F976" s="8"/>
      <c r="H976" s="8"/>
      <c r="K976" s="8"/>
      <c r="M976" s="8"/>
      <c r="N976" s="8"/>
      <c r="O976" s="8"/>
      <c r="P976" s="8"/>
      <c r="Q976" s="8"/>
      <c r="R976" s="8"/>
      <c r="S976" s="8"/>
      <c r="T976" s="8"/>
      <c r="U976" s="8"/>
    </row>
    <row r="977" spans="6:21" ht="12.75" x14ac:dyDescent="0.2">
      <c r="F977" s="8"/>
      <c r="H977" s="8"/>
      <c r="K977" s="8"/>
      <c r="M977" s="8"/>
      <c r="N977" s="8"/>
      <c r="O977" s="8"/>
      <c r="P977" s="8"/>
      <c r="Q977" s="8"/>
      <c r="R977" s="8"/>
      <c r="S977" s="8"/>
      <c r="T977" s="8"/>
      <c r="U977" s="8"/>
    </row>
    <row r="978" spans="6:21" ht="12.75" x14ac:dyDescent="0.2">
      <c r="F978" s="8"/>
      <c r="H978" s="8"/>
      <c r="K978" s="8"/>
      <c r="M978" s="8"/>
      <c r="N978" s="8"/>
      <c r="O978" s="8"/>
      <c r="P978" s="8"/>
      <c r="Q978" s="8"/>
      <c r="R978" s="8"/>
      <c r="S978" s="8"/>
      <c r="T978" s="8"/>
      <c r="U978" s="8"/>
    </row>
    <row r="979" spans="6:21" ht="12.75" x14ac:dyDescent="0.2">
      <c r="F979" s="8"/>
      <c r="H979" s="8"/>
      <c r="K979" s="8"/>
      <c r="M979" s="8"/>
      <c r="N979" s="8"/>
      <c r="O979" s="8"/>
      <c r="P979" s="8"/>
      <c r="Q979" s="8"/>
      <c r="R979" s="8"/>
      <c r="S979" s="8"/>
      <c r="T979" s="8"/>
      <c r="U979" s="8"/>
    </row>
    <row r="980" spans="6:21" ht="12.75" x14ac:dyDescent="0.2">
      <c r="F980" s="8"/>
      <c r="H980" s="8"/>
      <c r="K980" s="8"/>
      <c r="M980" s="8"/>
      <c r="N980" s="8"/>
      <c r="O980" s="8"/>
      <c r="P980" s="8"/>
      <c r="Q980" s="8"/>
      <c r="R980" s="8"/>
      <c r="S980" s="8"/>
      <c r="T980" s="8"/>
      <c r="U980" s="8"/>
    </row>
    <row r="981" spans="6:21" ht="12.75" x14ac:dyDescent="0.2">
      <c r="F981" s="8"/>
      <c r="H981" s="8"/>
      <c r="K981" s="8"/>
      <c r="M981" s="8"/>
      <c r="N981" s="8"/>
      <c r="O981" s="8"/>
      <c r="P981" s="8"/>
      <c r="Q981" s="8"/>
      <c r="R981" s="8"/>
      <c r="S981" s="8"/>
      <c r="T981" s="8"/>
      <c r="U981" s="8"/>
    </row>
    <row r="982" spans="6:21" ht="12.75" x14ac:dyDescent="0.2">
      <c r="F982" s="8"/>
      <c r="H982" s="8"/>
      <c r="K982" s="8"/>
      <c r="M982" s="8"/>
      <c r="N982" s="8"/>
      <c r="O982" s="8"/>
      <c r="P982" s="8"/>
      <c r="Q982" s="8"/>
      <c r="R982" s="8"/>
      <c r="S982" s="8"/>
      <c r="T982" s="8"/>
      <c r="U982" s="8"/>
    </row>
    <row r="983" spans="6:21" ht="12.75" x14ac:dyDescent="0.2">
      <c r="F983" s="8"/>
      <c r="H983" s="8"/>
      <c r="K983" s="8"/>
      <c r="M983" s="8"/>
      <c r="N983" s="8"/>
      <c r="O983" s="8"/>
      <c r="P983" s="8"/>
      <c r="Q983" s="8"/>
      <c r="R983" s="8"/>
      <c r="S983" s="8"/>
      <c r="T983" s="8"/>
      <c r="U983" s="8"/>
    </row>
    <row r="984" spans="6:21" ht="12.75" x14ac:dyDescent="0.2">
      <c r="F984" s="8"/>
      <c r="H984" s="8"/>
      <c r="K984" s="8"/>
      <c r="M984" s="8"/>
      <c r="N984" s="8"/>
      <c r="O984" s="8"/>
      <c r="P984" s="8"/>
      <c r="Q984" s="8"/>
      <c r="R984" s="8"/>
      <c r="S984" s="8"/>
      <c r="T984" s="8"/>
      <c r="U984" s="8"/>
    </row>
    <row r="985" spans="6:21" ht="12.75" x14ac:dyDescent="0.2">
      <c r="F985" s="8"/>
      <c r="H985" s="8"/>
      <c r="K985" s="8"/>
      <c r="M985" s="8"/>
      <c r="N985" s="8"/>
      <c r="O985" s="8"/>
      <c r="P985" s="8"/>
      <c r="Q985" s="8"/>
      <c r="R985" s="8"/>
      <c r="S985" s="8"/>
      <c r="T985" s="8"/>
      <c r="U985" s="8"/>
    </row>
    <row r="986" spans="6:21" ht="12.75" x14ac:dyDescent="0.2">
      <c r="F986" s="8"/>
      <c r="H986" s="8"/>
      <c r="K986" s="8"/>
      <c r="M986" s="8"/>
      <c r="N986" s="8"/>
      <c r="O986" s="8"/>
      <c r="P986" s="8"/>
      <c r="Q986" s="8"/>
      <c r="R986" s="8"/>
      <c r="S986" s="8"/>
      <c r="T986" s="8"/>
      <c r="U986" s="8"/>
    </row>
    <row r="987" spans="6:21" ht="12.75" x14ac:dyDescent="0.2">
      <c r="F987" s="8"/>
      <c r="H987" s="8"/>
      <c r="K987" s="8"/>
      <c r="M987" s="8"/>
      <c r="N987" s="8"/>
      <c r="O987" s="8"/>
      <c r="P987" s="8"/>
      <c r="Q987" s="8"/>
      <c r="R987" s="8"/>
      <c r="S987" s="8"/>
      <c r="T987" s="8"/>
      <c r="U987" s="8"/>
    </row>
    <row r="988" spans="6:21" ht="12.75" x14ac:dyDescent="0.2">
      <c r="F988" s="8"/>
      <c r="H988" s="8"/>
      <c r="K988" s="8"/>
      <c r="M988" s="8"/>
      <c r="N988" s="8"/>
      <c r="O988" s="8"/>
      <c r="P988" s="8"/>
      <c r="Q988" s="8"/>
      <c r="R988" s="8"/>
      <c r="S988" s="8"/>
      <c r="T988" s="8"/>
      <c r="U988" s="8"/>
    </row>
    <row r="989" spans="6:21" ht="12.75" x14ac:dyDescent="0.2">
      <c r="F989" s="8"/>
      <c r="H989" s="8"/>
      <c r="K989" s="8"/>
      <c r="M989" s="8"/>
      <c r="N989" s="8"/>
      <c r="O989" s="8"/>
      <c r="P989" s="8"/>
      <c r="Q989" s="8"/>
      <c r="R989" s="8"/>
      <c r="S989" s="8"/>
      <c r="T989" s="8"/>
      <c r="U989" s="8"/>
    </row>
    <row r="990" spans="6:21" ht="12.75" x14ac:dyDescent="0.2">
      <c r="F990" s="8"/>
      <c r="H990" s="8"/>
      <c r="K990" s="8"/>
      <c r="M990" s="8"/>
      <c r="N990" s="8"/>
      <c r="O990" s="8"/>
      <c r="P990" s="8"/>
      <c r="Q990" s="8"/>
      <c r="R990" s="8"/>
      <c r="S990" s="8"/>
      <c r="T990" s="8"/>
      <c r="U990" s="8"/>
    </row>
    <row r="991" spans="6:21" ht="12.75" x14ac:dyDescent="0.2">
      <c r="F991" s="8"/>
      <c r="H991" s="8"/>
      <c r="K991" s="8"/>
      <c r="M991" s="8"/>
      <c r="N991" s="8"/>
      <c r="O991" s="8"/>
      <c r="P991" s="8"/>
      <c r="Q991" s="8"/>
      <c r="R991" s="8"/>
      <c r="S991" s="8"/>
      <c r="T991" s="8"/>
      <c r="U991" s="8"/>
    </row>
    <row r="992" spans="6:21" ht="12.75" x14ac:dyDescent="0.2">
      <c r="F992" s="8"/>
      <c r="H992" s="8"/>
      <c r="K992" s="8"/>
      <c r="M992" s="8"/>
      <c r="N992" s="8"/>
      <c r="O992" s="8"/>
      <c r="P992" s="8"/>
      <c r="Q992" s="8"/>
      <c r="R992" s="8"/>
      <c r="S992" s="8"/>
      <c r="T992" s="8"/>
      <c r="U992" s="8"/>
    </row>
    <row r="993" spans="6:21" ht="12.75" x14ac:dyDescent="0.2">
      <c r="F993" s="8"/>
      <c r="H993" s="8"/>
      <c r="K993" s="8"/>
      <c r="M993" s="8"/>
      <c r="N993" s="8"/>
      <c r="O993" s="8"/>
      <c r="P993" s="8"/>
      <c r="Q993" s="8"/>
      <c r="R993" s="8"/>
      <c r="S993" s="8"/>
      <c r="T993" s="8"/>
      <c r="U993" s="8"/>
    </row>
    <row r="994" spans="6:21" ht="12.75" x14ac:dyDescent="0.2">
      <c r="F994" s="8"/>
      <c r="H994" s="8"/>
      <c r="K994" s="8"/>
      <c r="M994" s="8"/>
      <c r="N994" s="8"/>
      <c r="O994" s="8"/>
      <c r="P994" s="8"/>
      <c r="Q994" s="8"/>
      <c r="R994" s="8"/>
      <c r="S994" s="8"/>
      <c r="T994" s="8"/>
      <c r="U994" s="8"/>
    </row>
    <row r="995" spans="6:21" ht="12.75" x14ac:dyDescent="0.2">
      <c r="F995" s="8"/>
      <c r="H995" s="8"/>
      <c r="K995" s="8"/>
      <c r="M995" s="8"/>
      <c r="N995" s="8"/>
      <c r="O995" s="8"/>
      <c r="P995" s="8"/>
      <c r="Q995" s="8"/>
      <c r="R995" s="8"/>
      <c r="S995" s="8"/>
      <c r="T995" s="8"/>
      <c r="U995" s="8"/>
    </row>
    <row r="996" spans="6:21" ht="12.75" x14ac:dyDescent="0.2">
      <c r="F996" s="8"/>
      <c r="H996" s="8"/>
      <c r="K996" s="8"/>
      <c r="M996" s="8"/>
      <c r="N996" s="8"/>
      <c r="O996" s="8"/>
      <c r="P996" s="8"/>
      <c r="Q996" s="8"/>
      <c r="R996" s="8"/>
      <c r="S996" s="8"/>
      <c r="T996" s="8"/>
      <c r="U996" s="8"/>
    </row>
    <row r="997" spans="6:21" ht="12.75" x14ac:dyDescent="0.2">
      <c r="F997" s="8"/>
      <c r="H997" s="8"/>
      <c r="K997" s="8"/>
      <c r="M997" s="8"/>
      <c r="N997" s="8"/>
      <c r="O997" s="8"/>
      <c r="P997" s="8"/>
      <c r="Q997" s="8"/>
      <c r="R997" s="8"/>
      <c r="S997" s="8"/>
      <c r="T997" s="8"/>
      <c r="U997" s="8"/>
    </row>
    <row r="998" spans="6:21" ht="12.75" x14ac:dyDescent="0.2">
      <c r="F998" s="8"/>
      <c r="H998" s="8"/>
      <c r="K998" s="8"/>
      <c r="M998" s="8"/>
      <c r="N998" s="8"/>
      <c r="O998" s="8"/>
      <c r="P998" s="8"/>
      <c r="Q998" s="8"/>
      <c r="R998" s="8"/>
      <c r="S998" s="8"/>
      <c r="T998" s="8"/>
      <c r="U998" s="8"/>
    </row>
    <row r="999" spans="6:21" ht="12.75" x14ac:dyDescent="0.2">
      <c r="F999" s="8"/>
      <c r="H999" s="8"/>
      <c r="K999" s="8"/>
      <c r="M999" s="8"/>
      <c r="N999" s="8"/>
      <c r="O999" s="8"/>
      <c r="P999" s="8"/>
      <c r="Q999" s="8"/>
      <c r="R999" s="8"/>
      <c r="S999" s="8"/>
      <c r="T999" s="8"/>
      <c r="U999" s="8"/>
    </row>
    <row r="1000" spans="6:21" ht="12.75" x14ac:dyDescent="0.2">
      <c r="F1000" s="8"/>
      <c r="H1000" s="8"/>
      <c r="K1000" s="8"/>
      <c r="M1000" s="8"/>
      <c r="N1000" s="8"/>
      <c r="O1000" s="8"/>
      <c r="P1000" s="8"/>
      <c r="Q1000" s="8"/>
      <c r="R1000" s="8"/>
      <c r="S1000" s="8"/>
      <c r="T1000" s="8"/>
      <c r="U1000" s="8"/>
    </row>
    <row r="1001" spans="6:21" ht="12.75" x14ac:dyDescent="0.2">
      <c r="F1001" s="8"/>
      <c r="H1001" s="8"/>
      <c r="K1001" s="8"/>
      <c r="M1001" s="8"/>
      <c r="N1001" s="8"/>
      <c r="O1001" s="8"/>
      <c r="P1001" s="8"/>
      <c r="Q1001" s="8"/>
      <c r="R1001" s="8"/>
      <c r="S1001" s="8"/>
      <c r="T1001" s="8"/>
      <c r="U1001" s="8"/>
    </row>
    <row r="1002" spans="6:21" ht="12.75" x14ac:dyDescent="0.2">
      <c r="F1002" s="8"/>
      <c r="H1002" s="8"/>
      <c r="K1002" s="8"/>
      <c r="M1002" s="8"/>
      <c r="N1002" s="8"/>
      <c r="O1002" s="8"/>
      <c r="P1002" s="8"/>
      <c r="Q1002" s="8"/>
      <c r="R1002" s="8"/>
      <c r="S1002" s="8"/>
      <c r="T1002" s="8"/>
      <c r="U1002" s="8"/>
    </row>
    <row r="1003" spans="6:21" ht="12.75" x14ac:dyDescent="0.2">
      <c r="F1003" s="8"/>
      <c r="H1003" s="8"/>
      <c r="K1003" s="8"/>
      <c r="M1003" s="8"/>
      <c r="N1003" s="8"/>
      <c r="O1003" s="8"/>
      <c r="P1003" s="8"/>
      <c r="Q1003" s="8"/>
      <c r="R1003" s="8"/>
      <c r="S1003" s="8"/>
      <c r="T1003" s="8"/>
      <c r="U1003" s="8"/>
    </row>
    <row r="1004" spans="6:21" ht="12.75" x14ac:dyDescent="0.2">
      <c r="F1004" s="8"/>
      <c r="H1004" s="8"/>
      <c r="K1004" s="8"/>
      <c r="M1004" s="8"/>
      <c r="N1004" s="8"/>
      <c r="O1004" s="8"/>
      <c r="P1004" s="8"/>
      <c r="Q1004" s="8"/>
      <c r="R1004" s="8"/>
      <c r="S1004" s="8"/>
      <c r="T1004" s="8"/>
      <c r="U1004" s="8"/>
    </row>
    <row r="1005" spans="6:21" ht="12.75" x14ac:dyDescent="0.2">
      <c r="F1005" s="8"/>
      <c r="H1005" s="8"/>
      <c r="K1005" s="8"/>
      <c r="M1005" s="8"/>
      <c r="N1005" s="8"/>
      <c r="O1005" s="8"/>
      <c r="P1005" s="8"/>
      <c r="Q1005" s="8"/>
      <c r="R1005" s="8"/>
      <c r="S1005" s="8"/>
      <c r="T1005" s="8"/>
      <c r="U1005" s="8"/>
    </row>
    <row r="1006" spans="6:21" ht="12.75" x14ac:dyDescent="0.2">
      <c r="F1006" s="8"/>
      <c r="H1006" s="8"/>
      <c r="K1006" s="8"/>
      <c r="M1006" s="8"/>
      <c r="N1006" s="8"/>
      <c r="O1006" s="8"/>
      <c r="P1006" s="8"/>
      <c r="Q1006" s="8"/>
      <c r="R1006" s="8"/>
      <c r="S1006" s="8"/>
      <c r="T1006" s="8"/>
      <c r="U1006" s="8"/>
    </row>
    <row r="1007" spans="6:21" ht="12.75" x14ac:dyDescent="0.2">
      <c r="F1007" s="8"/>
      <c r="H1007" s="8"/>
      <c r="K1007" s="8"/>
      <c r="M1007" s="8"/>
      <c r="N1007" s="8"/>
      <c r="O1007" s="8"/>
      <c r="P1007" s="8"/>
      <c r="Q1007" s="8"/>
      <c r="R1007" s="8"/>
      <c r="S1007" s="8"/>
      <c r="T1007" s="8"/>
      <c r="U1007" s="8"/>
    </row>
    <row r="1008" spans="6:21" ht="12.75" x14ac:dyDescent="0.2">
      <c r="F1008" s="8"/>
      <c r="H1008" s="8"/>
      <c r="K1008" s="8"/>
      <c r="M1008" s="8"/>
      <c r="N1008" s="8"/>
      <c r="O1008" s="8"/>
      <c r="P1008" s="8"/>
      <c r="Q1008" s="8"/>
      <c r="R1008" s="8"/>
      <c r="S1008" s="8"/>
      <c r="T1008" s="8"/>
      <c r="U1008" s="8"/>
    </row>
    <row r="1009" spans="6:21" ht="12.75" x14ac:dyDescent="0.2">
      <c r="F1009" s="8"/>
      <c r="H1009" s="8"/>
      <c r="K1009" s="8"/>
      <c r="M1009" s="8"/>
      <c r="N1009" s="8"/>
      <c r="O1009" s="8"/>
      <c r="P1009" s="8"/>
      <c r="Q1009" s="8"/>
      <c r="R1009" s="8"/>
      <c r="S1009" s="8"/>
      <c r="T1009" s="8"/>
      <c r="U1009" s="8"/>
    </row>
    <row r="1010" spans="6:21" ht="12.75" x14ac:dyDescent="0.2">
      <c r="F1010" s="8"/>
      <c r="H1010" s="8"/>
      <c r="K1010" s="8"/>
      <c r="M1010" s="8"/>
      <c r="N1010" s="8"/>
      <c r="O1010" s="8"/>
      <c r="P1010" s="8"/>
      <c r="Q1010" s="8"/>
      <c r="R1010" s="8"/>
      <c r="S1010" s="8"/>
      <c r="T1010" s="8"/>
      <c r="U1010" s="8"/>
    </row>
    <row r="1011" spans="6:21" ht="12.75" x14ac:dyDescent="0.2">
      <c r="F1011" s="8"/>
      <c r="H1011" s="8"/>
      <c r="K1011" s="8"/>
      <c r="M1011" s="8"/>
      <c r="N1011" s="8"/>
      <c r="O1011" s="8"/>
      <c r="P1011" s="8"/>
      <c r="Q1011" s="8"/>
      <c r="R1011" s="8"/>
      <c r="S1011" s="8"/>
      <c r="T1011" s="8"/>
      <c r="U1011" s="8"/>
    </row>
    <row r="1012" spans="6:21" ht="12.75" x14ac:dyDescent="0.2">
      <c r="F1012" s="8"/>
      <c r="H1012" s="8"/>
      <c r="K1012" s="8"/>
      <c r="M1012" s="8"/>
      <c r="N1012" s="8"/>
      <c r="O1012" s="8"/>
      <c r="P1012" s="8"/>
      <c r="Q1012" s="8"/>
      <c r="R1012" s="8"/>
      <c r="S1012" s="8"/>
      <c r="T1012" s="8"/>
      <c r="U1012" s="8"/>
    </row>
    <row r="1013" spans="6:21" ht="12.75" x14ac:dyDescent="0.2">
      <c r="F1013" s="8"/>
      <c r="H1013" s="8"/>
      <c r="K1013" s="8"/>
      <c r="M1013" s="8"/>
      <c r="N1013" s="8"/>
      <c r="O1013" s="8"/>
      <c r="P1013" s="8"/>
      <c r="Q1013" s="8"/>
      <c r="R1013" s="8"/>
      <c r="S1013" s="8"/>
      <c r="T1013" s="8"/>
      <c r="U1013" s="8"/>
    </row>
    <row r="1014" spans="6:21" ht="12.75" x14ac:dyDescent="0.2">
      <c r="F1014" s="8"/>
      <c r="H1014" s="8"/>
      <c r="K1014" s="8"/>
      <c r="M1014" s="8"/>
      <c r="N1014" s="8"/>
      <c r="O1014" s="8"/>
      <c r="P1014" s="8"/>
      <c r="Q1014" s="8"/>
      <c r="R1014" s="8"/>
      <c r="S1014" s="8"/>
      <c r="T1014" s="8"/>
      <c r="U1014" s="8"/>
    </row>
    <row r="1015" spans="6:21" ht="12.75" x14ac:dyDescent="0.2">
      <c r="F1015" s="8"/>
      <c r="H1015" s="8"/>
      <c r="K1015" s="8"/>
      <c r="M1015" s="8"/>
      <c r="N1015" s="8"/>
      <c r="O1015" s="8"/>
      <c r="P1015" s="8"/>
      <c r="Q1015" s="8"/>
      <c r="R1015" s="8"/>
      <c r="S1015" s="8"/>
      <c r="T1015" s="8"/>
      <c r="U1015" s="8"/>
    </row>
    <row r="1016" spans="6:21" ht="12.75" x14ac:dyDescent="0.2">
      <c r="F1016" s="8"/>
      <c r="H1016" s="8"/>
      <c r="K1016" s="8"/>
      <c r="M1016" s="8"/>
      <c r="N1016" s="8"/>
      <c r="O1016" s="8"/>
      <c r="P1016" s="8"/>
      <c r="Q1016" s="8"/>
      <c r="R1016" s="8"/>
      <c r="S1016" s="8"/>
      <c r="T1016" s="8"/>
      <c r="U1016" s="8"/>
    </row>
    <row r="1017" spans="6:21" ht="12.75" x14ac:dyDescent="0.2">
      <c r="F1017" s="8"/>
      <c r="H1017" s="8"/>
      <c r="K1017" s="8"/>
      <c r="M1017" s="8"/>
      <c r="N1017" s="8"/>
      <c r="O1017" s="8"/>
      <c r="P1017" s="8"/>
      <c r="Q1017" s="8"/>
      <c r="R1017" s="8"/>
      <c r="S1017" s="8"/>
      <c r="T1017" s="8"/>
      <c r="U1017" s="8"/>
    </row>
    <row r="1018" spans="6:21" ht="12.75" x14ac:dyDescent="0.2">
      <c r="F1018" s="8"/>
      <c r="H1018" s="8"/>
      <c r="K1018" s="8"/>
      <c r="M1018" s="8"/>
      <c r="N1018" s="8"/>
      <c r="O1018" s="8"/>
      <c r="P1018" s="8"/>
      <c r="Q1018" s="8"/>
      <c r="R1018" s="8"/>
      <c r="S1018" s="8"/>
      <c r="T1018" s="8"/>
      <c r="U1018" s="8"/>
    </row>
    <row r="1019" spans="6:21" ht="12.75" x14ac:dyDescent="0.2">
      <c r="F1019" s="8"/>
      <c r="H1019" s="8"/>
      <c r="K1019" s="8"/>
      <c r="M1019" s="8"/>
      <c r="N1019" s="8"/>
      <c r="O1019" s="8"/>
      <c r="P1019" s="8"/>
      <c r="Q1019" s="8"/>
      <c r="R1019" s="8"/>
      <c r="S1019" s="8"/>
      <c r="T1019" s="8"/>
      <c r="U1019" s="8"/>
    </row>
    <row r="1020" spans="6:21" ht="12.75" x14ac:dyDescent="0.2">
      <c r="F1020" s="8"/>
      <c r="H1020" s="8"/>
      <c r="K1020" s="8"/>
      <c r="M1020" s="8"/>
      <c r="N1020" s="8"/>
      <c r="O1020" s="8"/>
      <c r="P1020" s="8"/>
      <c r="Q1020" s="8"/>
      <c r="R1020" s="8"/>
      <c r="S1020" s="8"/>
      <c r="T1020" s="8"/>
      <c r="U1020" s="8"/>
    </row>
    <row r="1021" spans="6:21" ht="12.75" x14ac:dyDescent="0.2">
      <c r="F1021" s="8"/>
      <c r="H1021" s="8"/>
      <c r="K1021" s="8"/>
      <c r="M1021" s="8"/>
      <c r="N1021" s="8"/>
      <c r="O1021" s="8"/>
      <c r="P1021" s="8"/>
      <c r="Q1021" s="8"/>
      <c r="R1021" s="8"/>
      <c r="S1021" s="8"/>
      <c r="T1021" s="8"/>
      <c r="U1021" s="8"/>
    </row>
    <row r="1022" spans="6:21" ht="12.75" x14ac:dyDescent="0.2">
      <c r="F1022" s="8"/>
      <c r="H1022" s="8"/>
      <c r="K1022" s="8"/>
      <c r="M1022" s="8"/>
      <c r="N1022" s="8"/>
      <c r="O1022" s="8"/>
      <c r="P1022" s="8"/>
      <c r="Q1022" s="8"/>
      <c r="R1022" s="8"/>
      <c r="S1022" s="8"/>
      <c r="T1022" s="8"/>
      <c r="U1022" s="8"/>
    </row>
    <row r="1023" spans="6:21" ht="12.75" x14ac:dyDescent="0.2">
      <c r="F1023" s="8"/>
      <c r="H1023" s="8"/>
      <c r="K1023" s="8"/>
      <c r="M1023" s="8"/>
      <c r="N1023" s="8"/>
      <c r="O1023" s="8"/>
      <c r="P1023" s="8"/>
      <c r="Q1023" s="8"/>
      <c r="R1023" s="8"/>
      <c r="S1023" s="8"/>
      <c r="T1023" s="8"/>
      <c r="U1023" s="8"/>
    </row>
    <row r="1024" spans="6:21" ht="12.75" x14ac:dyDescent="0.2">
      <c r="F1024" s="8"/>
      <c r="H1024" s="8"/>
      <c r="K1024" s="8"/>
      <c r="M1024" s="8"/>
      <c r="N1024" s="8"/>
      <c r="O1024" s="8"/>
      <c r="P1024" s="8"/>
      <c r="Q1024" s="8"/>
      <c r="R1024" s="8"/>
      <c r="S1024" s="8"/>
      <c r="T1024" s="8"/>
      <c r="U1024" s="8"/>
    </row>
    <row r="1025" spans="6:21" ht="12.75" x14ac:dyDescent="0.2">
      <c r="F1025" s="8"/>
      <c r="H1025" s="8"/>
      <c r="K1025" s="8"/>
      <c r="M1025" s="8"/>
      <c r="N1025" s="8"/>
      <c r="O1025" s="8"/>
      <c r="P1025" s="8"/>
      <c r="Q1025" s="8"/>
      <c r="R1025" s="8"/>
      <c r="S1025" s="8"/>
      <c r="T1025" s="8"/>
      <c r="U1025" s="8"/>
    </row>
    <row r="1026" spans="6:21" ht="12.75" x14ac:dyDescent="0.2">
      <c r="F1026" s="8"/>
      <c r="H1026" s="8"/>
      <c r="K1026" s="8"/>
      <c r="M1026" s="8"/>
      <c r="N1026" s="8"/>
      <c r="O1026" s="8"/>
      <c r="P1026" s="8"/>
      <c r="Q1026" s="8"/>
      <c r="R1026" s="8"/>
      <c r="S1026" s="8"/>
      <c r="T1026" s="8"/>
      <c r="U1026" s="8"/>
    </row>
    <row r="1027" spans="6:21" ht="12.75" x14ac:dyDescent="0.2">
      <c r="F1027" s="8"/>
      <c r="H1027" s="8"/>
      <c r="K1027" s="8"/>
      <c r="M1027" s="8"/>
      <c r="N1027" s="8"/>
      <c r="O1027" s="8"/>
      <c r="P1027" s="8"/>
      <c r="Q1027" s="8"/>
      <c r="R1027" s="8"/>
      <c r="S1027" s="8"/>
      <c r="T1027" s="8"/>
      <c r="U1027" s="8"/>
    </row>
    <row r="1028" spans="6:21" ht="12.75" x14ac:dyDescent="0.2">
      <c r="F1028" s="8"/>
      <c r="H1028" s="8"/>
      <c r="K1028" s="8"/>
      <c r="M1028" s="8"/>
      <c r="N1028" s="8"/>
      <c r="O1028" s="8"/>
      <c r="P1028" s="8"/>
      <c r="Q1028" s="8"/>
      <c r="R1028" s="8"/>
      <c r="S1028" s="8"/>
      <c r="T1028" s="8"/>
      <c r="U1028" s="8"/>
    </row>
    <row r="1029" spans="6:21" ht="12.75" x14ac:dyDescent="0.2">
      <c r="F1029" s="8"/>
      <c r="H1029" s="8"/>
      <c r="K1029" s="8"/>
      <c r="M1029" s="8"/>
      <c r="N1029" s="8"/>
      <c r="O1029" s="8"/>
      <c r="P1029" s="8"/>
      <c r="Q1029" s="8"/>
      <c r="R1029" s="8"/>
      <c r="S1029" s="8"/>
      <c r="T1029" s="8"/>
      <c r="U1029" s="8"/>
    </row>
    <row r="1030" spans="6:21" ht="12.75" x14ac:dyDescent="0.2">
      <c r="F1030" s="8"/>
      <c r="H1030" s="8"/>
      <c r="K1030" s="8"/>
      <c r="M1030" s="8"/>
      <c r="N1030" s="8"/>
      <c r="O1030" s="8"/>
      <c r="P1030" s="8"/>
      <c r="Q1030" s="8"/>
      <c r="R1030" s="8"/>
      <c r="S1030" s="8"/>
      <c r="T1030" s="8"/>
      <c r="U1030" s="8"/>
    </row>
    <row r="1031" spans="6:21" ht="12.75" x14ac:dyDescent="0.2">
      <c r="F1031" s="8"/>
      <c r="H1031" s="8"/>
      <c r="K1031" s="8"/>
      <c r="M1031" s="8"/>
      <c r="N1031" s="8"/>
      <c r="O1031" s="8"/>
      <c r="P1031" s="8"/>
      <c r="Q1031" s="8"/>
      <c r="R1031" s="8"/>
      <c r="S1031" s="8"/>
      <c r="T1031" s="8"/>
      <c r="U1031" s="8"/>
    </row>
    <row r="1032" spans="6:21" ht="12.75" x14ac:dyDescent="0.2">
      <c r="F1032" s="8"/>
      <c r="H1032" s="8"/>
      <c r="K1032" s="8"/>
      <c r="M1032" s="8"/>
      <c r="N1032" s="8"/>
      <c r="O1032" s="8"/>
      <c r="P1032" s="8"/>
      <c r="Q1032" s="8"/>
      <c r="R1032" s="8"/>
      <c r="S1032" s="8"/>
      <c r="T1032" s="8"/>
      <c r="U1032" s="8"/>
    </row>
    <row r="1033" spans="6:21" ht="12.75" x14ac:dyDescent="0.2">
      <c r="F1033" s="8"/>
      <c r="H1033" s="8"/>
      <c r="K1033" s="8"/>
      <c r="M1033" s="8"/>
      <c r="N1033" s="8"/>
      <c r="O1033" s="8"/>
      <c r="P1033" s="8"/>
      <c r="Q1033" s="8"/>
      <c r="R1033" s="8"/>
      <c r="S1033" s="8"/>
      <c r="T1033" s="8"/>
      <c r="U1033" s="8"/>
    </row>
    <row r="1034" spans="6:21" ht="12.75" x14ac:dyDescent="0.2">
      <c r="F1034" s="8"/>
      <c r="H1034" s="8"/>
      <c r="K1034" s="8"/>
      <c r="M1034" s="8"/>
      <c r="N1034" s="8"/>
      <c r="O1034" s="8"/>
      <c r="P1034" s="8"/>
      <c r="Q1034" s="8"/>
      <c r="R1034" s="8"/>
      <c r="S1034" s="8"/>
      <c r="T1034" s="8"/>
      <c r="U1034" s="8"/>
    </row>
    <row r="1035" spans="6:21" ht="12.75" x14ac:dyDescent="0.2">
      <c r="F1035" s="8"/>
      <c r="H1035" s="8"/>
      <c r="K1035" s="8"/>
      <c r="M1035" s="8"/>
      <c r="N1035" s="8"/>
      <c r="O1035" s="8"/>
      <c r="P1035" s="8"/>
      <c r="Q1035" s="8"/>
      <c r="R1035" s="8"/>
      <c r="S1035" s="8"/>
      <c r="T1035" s="8"/>
      <c r="U1035" s="8"/>
    </row>
    <row r="1036" spans="6:21" ht="12.75" x14ac:dyDescent="0.2">
      <c r="F1036" s="8"/>
      <c r="H1036" s="8"/>
      <c r="K1036" s="8"/>
      <c r="M1036" s="8"/>
      <c r="N1036" s="8"/>
      <c r="O1036" s="8"/>
      <c r="P1036" s="8"/>
      <c r="Q1036" s="8"/>
      <c r="R1036" s="8"/>
      <c r="S1036" s="8"/>
      <c r="T1036" s="8"/>
      <c r="U1036" s="8"/>
    </row>
    <row r="1037" spans="6:21" ht="12.75" x14ac:dyDescent="0.2">
      <c r="F1037" s="8"/>
      <c r="H1037" s="8"/>
      <c r="K1037" s="8"/>
      <c r="M1037" s="8"/>
      <c r="N1037" s="8"/>
      <c r="O1037" s="8"/>
      <c r="P1037" s="8"/>
      <c r="Q1037" s="8"/>
      <c r="R1037" s="8"/>
      <c r="S1037" s="8"/>
      <c r="T1037" s="8"/>
      <c r="U1037" s="8"/>
    </row>
    <row r="1038" spans="6:21" ht="12.75" x14ac:dyDescent="0.2">
      <c r="F1038" s="8"/>
      <c r="H1038" s="8"/>
      <c r="K1038" s="8"/>
      <c r="M1038" s="8"/>
      <c r="N1038" s="8"/>
      <c r="O1038" s="8"/>
      <c r="P1038" s="8"/>
      <c r="Q1038" s="8"/>
      <c r="R1038" s="8"/>
      <c r="S1038" s="8"/>
      <c r="T1038" s="8"/>
      <c r="U1038" s="8"/>
    </row>
    <row r="1039" spans="6:21" ht="12.75" x14ac:dyDescent="0.2">
      <c r="F1039" s="8"/>
      <c r="H1039" s="8"/>
      <c r="K1039" s="8"/>
      <c r="M1039" s="8"/>
      <c r="N1039" s="8"/>
      <c r="O1039" s="8"/>
      <c r="P1039" s="8"/>
      <c r="Q1039" s="8"/>
      <c r="R1039" s="8"/>
      <c r="S1039" s="8"/>
      <c r="T1039" s="8"/>
      <c r="U1039" s="8"/>
    </row>
    <row r="1040" spans="6:21" ht="12.75" x14ac:dyDescent="0.2">
      <c r="F1040" s="8"/>
      <c r="H1040" s="8"/>
      <c r="K1040" s="8"/>
      <c r="M1040" s="8"/>
      <c r="N1040" s="8"/>
      <c r="O1040" s="8"/>
      <c r="P1040" s="8"/>
      <c r="Q1040" s="8"/>
      <c r="R1040" s="8"/>
      <c r="S1040" s="8"/>
      <c r="T1040" s="8"/>
      <c r="U1040" s="8"/>
    </row>
    <row r="1041" spans="6:21" ht="12.75" x14ac:dyDescent="0.2">
      <c r="F1041" s="8"/>
      <c r="H1041" s="8"/>
      <c r="K1041" s="8"/>
      <c r="M1041" s="8"/>
      <c r="N1041" s="8"/>
      <c r="O1041" s="8"/>
      <c r="P1041" s="8"/>
      <c r="Q1041" s="8"/>
      <c r="R1041" s="8"/>
      <c r="S1041" s="8"/>
      <c r="T1041" s="8"/>
      <c r="U1041" s="8"/>
    </row>
    <row r="1042" spans="6:21" ht="12.75" x14ac:dyDescent="0.2">
      <c r="F1042" s="8"/>
      <c r="H1042" s="8"/>
      <c r="K1042" s="8"/>
      <c r="M1042" s="8"/>
      <c r="N1042" s="8"/>
      <c r="O1042" s="8"/>
      <c r="P1042" s="8"/>
      <c r="Q1042" s="8"/>
      <c r="R1042" s="8"/>
      <c r="S1042" s="8"/>
      <c r="T1042" s="8"/>
      <c r="U1042" s="8"/>
    </row>
    <row r="1043" spans="6:21" ht="12.75" x14ac:dyDescent="0.2">
      <c r="F1043" s="8"/>
      <c r="H1043" s="8"/>
      <c r="K1043" s="8"/>
      <c r="M1043" s="8"/>
      <c r="N1043" s="8"/>
      <c r="O1043" s="8"/>
      <c r="P1043" s="8"/>
      <c r="Q1043" s="8"/>
      <c r="R1043" s="8"/>
      <c r="S1043" s="8"/>
      <c r="T1043" s="8"/>
      <c r="U1043" s="8"/>
    </row>
    <row r="1044" spans="6:21" ht="12.75" x14ac:dyDescent="0.2">
      <c r="F1044" s="8"/>
      <c r="H1044" s="8"/>
      <c r="K1044" s="8"/>
      <c r="M1044" s="8"/>
      <c r="N1044" s="8"/>
      <c r="O1044" s="8"/>
      <c r="P1044" s="8"/>
      <c r="Q1044" s="8"/>
      <c r="R1044" s="8"/>
      <c r="S1044" s="8"/>
      <c r="T1044" s="8"/>
      <c r="U1044" s="8"/>
    </row>
    <row r="1045" spans="6:21" ht="12.75" x14ac:dyDescent="0.2">
      <c r="F1045" s="8"/>
      <c r="H1045" s="8"/>
      <c r="K1045" s="8"/>
      <c r="M1045" s="8"/>
      <c r="N1045" s="8"/>
      <c r="O1045" s="8"/>
      <c r="P1045" s="8"/>
      <c r="Q1045" s="8"/>
      <c r="R1045" s="8"/>
      <c r="S1045" s="8"/>
      <c r="T1045" s="8"/>
      <c r="U1045" s="8"/>
    </row>
    <row r="1046" spans="6:21" ht="12.75" x14ac:dyDescent="0.2">
      <c r="F1046" s="8"/>
      <c r="H1046" s="8"/>
      <c r="K1046" s="8"/>
      <c r="M1046" s="8"/>
      <c r="N1046" s="8"/>
      <c r="O1046" s="8"/>
      <c r="P1046" s="8"/>
      <c r="Q1046" s="8"/>
      <c r="R1046" s="8"/>
      <c r="S1046" s="8"/>
      <c r="T1046" s="8"/>
      <c r="U1046" s="8"/>
    </row>
    <row r="1047" spans="6:21" ht="12.75" x14ac:dyDescent="0.2">
      <c r="F1047" s="8"/>
      <c r="H1047" s="8"/>
      <c r="K1047" s="8"/>
      <c r="M1047" s="8"/>
      <c r="N1047" s="8"/>
      <c r="O1047" s="8"/>
      <c r="P1047" s="8"/>
      <c r="Q1047" s="8"/>
      <c r="R1047" s="8"/>
      <c r="S1047" s="8"/>
      <c r="T1047" s="8"/>
      <c r="U1047" s="8"/>
    </row>
    <row r="1048" spans="6:21" ht="12.75" x14ac:dyDescent="0.2">
      <c r="F1048" s="8"/>
      <c r="H1048" s="8"/>
      <c r="K1048" s="8"/>
      <c r="M1048" s="8"/>
      <c r="N1048" s="8"/>
      <c r="O1048" s="8"/>
      <c r="P1048" s="8"/>
      <c r="Q1048" s="8"/>
      <c r="R1048" s="8"/>
      <c r="S1048" s="8"/>
      <c r="T1048" s="8"/>
      <c r="U1048" s="8"/>
    </row>
    <row r="1049" spans="6:21" ht="12.75" x14ac:dyDescent="0.2">
      <c r="F1049" s="8"/>
      <c r="H1049" s="8"/>
      <c r="K1049" s="8"/>
      <c r="M1049" s="8"/>
      <c r="N1049" s="8"/>
      <c r="O1049" s="8"/>
      <c r="P1049" s="8"/>
      <c r="Q1049" s="8"/>
      <c r="R1049" s="8"/>
      <c r="S1049" s="8"/>
      <c r="T1049" s="8"/>
      <c r="U1049" s="8"/>
    </row>
    <row r="1050" spans="6:21" ht="12.75" x14ac:dyDescent="0.2">
      <c r="F1050" s="8"/>
      <c r="H1050" s="8"/>
      <c r="K1050" s="8"/>
      <c r="M1050" s="8"/>
      <c r="N1050" s="8"/>
      <c r="O1050" s="8"/>
      <c r="P1050" s="8"/>
      <c r="Q1050" s="8"/>
      <c r="R1050" s="8"/>
      <c r="S1050" s="8"/>
      <c r="T1050" s="8"/>
      <c r="U1050" s="8"/>
    </row>
    <row r="1051" spans="6:21" ht="12.75" x14ac:dyDescent="0.2">
      <c r="F1051" s="8"/>
      <c r="H1051" s="8"/>
      <c r="K1051" s="8"/>
      <c r="M1051" s="8"/>
      <c r="N1051" s="8"/>
      <c r="O1051" s="8"/>
      <c r="P1051" s="8"/>
      <c r="Q1051" s="8"/>
      <c r="R1051" s="8"/>
      <c r="S1051" s="8"/>
      <c r="T1051" s="8"/>
      <c r="U1051" s="8"/>
    </row>
    <row r="1052" spans="6:21" ht="12.75" x14ac:dyDescent="0.2">
      <c r="F1052" s="8"/>
      <c r="H1052" s="8"/>
      <c r="K1052" s="8"/>
      <c r="M1052" s="8"/>
      <c r="N1052" s="8"/>
      <c r="O1052" s="8"/>
      <c r="P1052" s="8"/>
      <c r="Q1052" s="8"/>
      <c r="R1052" s="8"/>
      <c r="S1052" s="8"/>
      <c r="T1052" s="8"/>
      <c r="U1052" s="8"/>
    </row>
    <row r="1053" spans="6:21" ht="12.75" x14ac:dyDescent="0.2">
      <c r="F1053" s="8"/>
      <c r="H1053" s="8"/>
      <c r="K1053" s="8"/>
      <c r="M1053" s="8"/>
      <c r="N1053" s="8"/>
      <c r="O1053" s="8"/>
      <c r="P1053" s="8"/>
      <c r="Q1053" s="8"/>
      <c r="R1053" s="8"/>
      <c r="S1053" s="8"/>
      <c r="T1053" s="8"/>
      <c r="U1053" s="8"/>
    </row>
    <row r="1054" spans="6:21" ht="12.75" x14ac:dyDescent="0.2">
      <c r="F1054" s="8"/>
      <c r="H1054" s="8"/>
      <c r="K1054" s="8"/>
      <c r="M1054" s="8"/>
      <c r="N1054" s="8"/>
      <c r="O1054" s="8"/>
      <c r="P1054" s="8"/>
      <c r="Q1054" s="8"/>
      <c r="R1054" s="8"/>
      <c r="S1054" s="8"/>
      <c r="T1054" s="8"/>
      <c r="U1054" s="8"/>
    </row>
    <row r="1055" spans="6:21" ht="12.75" x14ac:dyDescent="0.2">
      <c r="F1055" s="8"/>
      <c r="H1055" s="8"/>
      <c r="K1055" s="8"/>
      <c r="M1055" s="8"/>
      <c r="N1055" s="8"/>
      <c r="O1055" s="8"/>
      <c r="P1055" s="8"/>
      <c r="Q1055" s="8"/>
      <c r="R1055" s="8"/>
      <c r="S1055" s="8"/>
      <c r="T1055" s="8"/>
      <c r="U1055" s="8"/>
    </row>
    <row r="1056" spans="6:21" ht="12.75" x14ac:dyDescent="0.2">
      <c r="F1056" s="8"/>
      <c r="H1056" s="8"/>
      <c r="K1056" s="8"/>
      <c r="M1056" s="8"/>
      <c r="N1056" s="8"/>
      <c r="O1056" s="8"/>
      <c r="P1056" s="8"/>
      <c r="Q1056" s="8"/>
      <c r="R1056" s="8"/>
      <c r="S1056" s="8"/>
      <c r="T1056" s="8"/>
      <c r="U1056" s="8"/>
    </row>
    <row r="1057" spans="6:21" ht="12.75" x14ac:dyDescent="0.2">
      <c r="F1057" s="8"/>
      <c r="H1057" s="8"/>
      <c r="K1057" s="8"/>
      <c r="M1057" s="8"/>
      <c r="N1057" s="8"/>
      <c r="O1057" s="8"/>
      <c r="P1057" s="8"/>
      <c r="Q1057" s="8"/>
      <c r="R1057" s="8"/>
      <c r="S1057" s="8"/>
      <c r="T1057" s="8"/>
      <c r="U1057" s="8"/>
    </row>
    <row r="1058" spans="6:21" ht="12.75" x14ac:dyDescent="0.2">
      <c r="F1058" s="8"/>
      <c r="H1058" s="8"/>
      <c r="K1058" s="8"/>
      <c r="M1058" s="8"/>
      <c r="N1058" s="8"/>
      <c r="O1058" s="8"/>
      <c r="P1058" s="8"/>
      <c r="Q1058" s="8"/>
      <c r="R1058" s="8"/>
      <c r="S1058" s="8"/>
      <c r="T1058" s="8"/>
      <c r="U1058" s="8"/>
    </row>
    <row r="1059" spans="6:21" ht="12.75" x14ac:dyDescent="0.2">
      <c r="F1059" s="8"/>
      <c r="H1059" s="8"/>
      <c r="K1059" s="8"/>
      <c r="M1059" s="8"/>
      <c r="N1059" s="8"/>
      <c r="O1059" s="8"/>
      <c r="P1059" s="8"/>
      <c r="Q1059" s="8"/>
      <c r="R1059" s="8"/>
      <c r="S1059" s="8"/>
      <c r="T1059" s="8"/>
      <c r="U1059" s="8"/>
    </row>
    <row r="1060" spans="6:21" ht="12.75" x14ac:dyDescent="0.2">
      <c r="F1060" s="8"/>
      <c r="H1060" s="8"/>
      <c r="K1060" s="8"/>
      <c r="M1060" s="8"/>
      <c r="N1060" s="8"/>
      <c r="O1060" s="8"/>
      <c r="P1060" s="8"/>
      <c r="Q1060" s="8"/>
      <c r="R1060" s="8"/>
      <c r="S1060" s="8"/>
      <c r="T1060" s="8"/>
      <c r="U1060" s="8"/>
    </row>
    <row r="1061" spans="6:21" ht="12.75" x14ac:dyDescent="0.2">
      <c r="F1061" s="8"/>
      <c r="H1061" s="8"/>
      <c r="K1061" s="8"/>
      <c r="M1061" s="8"/>
      <c r="N1061" s="8"/>
      <c r="O1061" s="8"/>
      <c r="P1061" s="8"/>
      <c r="Q1061" s="8"/>
      <c r="R1061" s="8"/>
      <c r="S1061" s="8"/>
      <c r="T1061" s="8"/>
      <c r="U1061" s="8"/>
    </row>
    <row r="1062" spans="6:21" ht="12.75" x14ac:dyDescent="0.2">
      <c r="F1062" s="8"/>
      <c r="H1062" s="8"/>
      <c r="K1062" s="8"/>
      <c r="M1062" s="8"/>
      <c r="N1062" s="8"/>
      <c r="O1062" s="8"/>
      <c r="P1062" s="8"/>
      <c r="Q1062" s="8"/>
      <c r="R1062" s="8"/>
      <c r="S1062" s="8"/>
      <c r="T1062" s="8"/>
      <c r="U1062" s="8"/>
    </row>
    <row r="1063" spans="6:21" ht="12.75" x14ac:dyDescent="0.2">
      <c r="F1063" s="8"/>
      <c r="H1063" s="8"/>
      <c r="K1063" s="8"/>
      <c r="M1063" s="8"/>
      <c r="N1063" s="8"/>
      <c r="O1063" s="8"/>
      <c r="P1063" s="8"/>
      <c r="Q1063" s="8"/>
      <c r="R1063" s="8"/>
      <c r="S1063" s="8"/>
      <c r="T1063" s="8"/>
      <c r="U1063" s="8"/>
    </row>
    <row r="1064" spans="6:21" ht="12.75" x14ac:dyDescent="0.2">
      <c r="F1064" s="8"/>
      <c r="H1064" s="8"/>
      <c r="K1064" s="8"/>
      <c r="M1064" s="8"/>
      <c r="N1064" s="8"/>
      <c r="O1064" s="8"/>
      <c r="P1064" s="8"/>
      <c r="Q1064" s="8"/>
      <c r="R1064" s="8"/>
      <c r="S1064" s="8"/>
      <c r="T1064" s="8"/>
      <c r="U1064" s="8"/>
    </row>
    <row r="1065" spans="6:21" ht="12.75" x14ac:dyDescent="0.2">
      <c r="F1065" s="8"/>
      <c r="H1065" s="8"/>
      <c r="K1065" s="8"/>
      <c r="M1065" s="8"/>
      <c r="N1065" s="8"/>
      <c r="O1065" s="8"/>
      <c r="P1065" s="8"/>
      <c r="Q1065" s="8"/>
      <c r="R1065" s="8"/>
      <c r="S1065" s="8"/>
      <c r="T1065" s="8"/>
      <c r="U1065" s="8"/>
    </row>
    <row r="1066" spans="6:21" ht="12.75" x14ac:dyDescent="0.2">
      <c r="F1066" s="8"/>
      <c r="H1066" s="8"/>
      <c r="K1066" s="8"/>
      <c r="M1066" s="8"/>
      <c r="N1066" s="8"/>
      <c r="O1066" s="8"/>
      <c r="P1066" s="8"/>
      <c r="Q1066" s="8"/>
      <c r="R1066" s="8"/>
      <c r="S1066" s="8"/>
      <c r="T1066" s="8"/>
      <c r="U1066" s="8"/>
    </row>
    <row r="1067" spans="6:21" ht="12.75" x14ac:dyDescent="0.2">
      <c r="F1067" s="8"/>
      <c r="H1067" s="8"/>
      <c r="K1067" s="8"/>
      <c r="M1067" s="8"/>
      <c r="N1067" s="8"/>
      <c r="O1067" s="8"/>
      <c r="P1067" s="8"/>
      <c r="Q1067" s="8"/>
      <c r="R1067" s="8"/>
      <c r="S1067" s="8"/>
      <c r="T1067" s="8"/>
      <c r="U1067" s="8"/>
    </row>
    <row r="1068" spans="6:21" ht="12.75" x14ac:dyDescent="0.2">
      <c r="F1068" s="8"/>
      <c r="H1068" s="8"/>
      <c r="K1068" s="8"/>
      <c r="M1068" s="8"/>
      <c r="N1068" s="8"/>
      <c r="O1068" s="8"/>
      <c r="P1068" s="8"/>
      <c r="Q1068" s="8"/>
      <c r="R1068" s="8"/>
      <c r="S1068" s="8"/>
      <c r="T1068" s="8"/>
      <c r="U1068" s="8"/>
    </row>
    <row r="1069" spans="6:21" ht="12.75" x14ac:dyDescent="0.2">
      <c r="F1069" s="8"/>
      <c r="H1069" s="8"/>
      <c r="K1069" s="8"/>
      <c r="M1069" s="8"/>
      <c r="N1069" s="8"/>
      <c r="O1069" s="8"/>
      <c r="P1069" s="8"/>
      <c r="Q1069" s="8"/>
      <c r="R1069" s="8"/>
      <c r="S1069" s="8"/>
      <c r="T1069" s="8"/>
      <c r="U1069" s="8"/>
    </row>
    <row r="1070" spans="6:21" ht="12.75" x14ac:dyDescent="0.2">
      <c r="F1070" s="8"/>
      <c r="H1070" s="8"/>
      <c r="K1070" s="8"/>
      <c r="M1070" s="8"/>
      <c r="N1070" s="8"/>
      <c r="O1070" s="8"/>
      <c r="P1070" s="8"/>
      <c r="Q1070" s="8"/>
      <c r="R1070" s="8"/>
      <c r="S1070" s="8"/>
      <c r="T1070" s="8"/>
      <c r="U1070" s="8"/>
    </row>
    <row r="1071" spans="6:21" ht="12.75" x14ac:dyDescent="0.2">
      <c r="F1071" s="8"/>
      <c r="H1071" s="8"/>
      <c r="K1071" s="8"/>
      <c r="M1071" s="8"/>
      <c r="N1071" s="8"/>
      <c r="O1071" s="8"/>
      <c r="P1071" s="8"/>
      <c r="Q1071" s="8"/>
      <c r="R1071" s="8"/>
      <c r="S1071" s="8"/>
      <c r="T1071" s="8"/>
      <c r="U1071" s="8"/>
    </row>
    <row r="1072" spans="6:21" ht="12.75" x14ac:dyDescent="0.2">
      <c r="F1072" s="8"/>
      <c r="H1072" s="8"/>
      <c r="K1072" s="8"/>
      <c r="M1072" s="8"/>
      <c r="N1072" s="8"/>
      <c r="O1072" s="8"/>
      <c r="P1072" s="8"/>
      <c r="Q1072" s="8"/>
      <c r="R1072" s="8"/>
      <c r="S1072" s="8"/>
      <c r="T1072" s="8"/>
      <c r="U1072" s="8"/>
    </row>
    <row r="1073" spans="6:21" ht="12.75" x14ac:dyDescent="0.2">
      <c r="F1073" s="8"/>
      <c r="H1073" s="8"/>
      <c r="K1073" s="8"/>
      <c r="M1073" s="8"/>
      <c r="N1073" s="8"/>
      <c r="O1073" s="8"/>
      <c r="P1073" s="8"/>
      <c r="Q1073" s="8"/>
      <c r="R1073" s="8"/>
      <c r="S1073" s="8"/>
      <c r="T1073" s="8"/>
      <c r="U1073" s="8"/>
    </row>
    <row r="1074" spans="6:21" ht="12.75" x14ac:dyDescent="0.2">
      <c r="F1074" s="8"/>
      <c r="H1074" s="8"/>
      <c r="K1074" s="8"/>
      <c r="M1074" s="8"/>
      <c r="N1074" s="8"/>
      <c r="O1074" s="8"/>
      <c r="P1074" s="8"/>
      <c r="Q1074" s="8"/>
      <c r="R1074" s="8"/>
      <c r="S1074" s="8"/>
      <c r="T1074" s="8"/>
      <c r="U1074" s="8"/>
    </row>
    <row r="1075" spans="6:21" ht="12.75" x14ac:dyDescent="0.2">
      <c r="F1075" s="8"/>
      <c r="H1075" s="8"/>
      <c r="K1075" s="8"/>
      <c r="M1075" s="8"/>
      <c r="N1075" s="8"/>
      <c r="O1075" s="8"/>
      <c r="P1075" s="8"/>
      <c r="Q1075" s="8"/>
      <c r="R1075" s="8"/>
      <c r="S1075" s="8"/>
      <c r="T1075" s="8"/>
      <c r="U1075" s="8"/>
    </row>
    <row r="1076" spans="6:21" ht="12.75" x14ac:dyDescent="0.2">
      <c r="F1076" s="8"/>
      <c r="H1076" s="8"/>
      <c r="K1076" s="8"/>
      <c r="M1076" s="8"/>
      <c r="N1076" s="8"/>
      <c r="O1076" s="8"/>
      <c r="P1076" s="8"/>
      <c r="Q1076" s="8"/>
      <c r="R1076" s="8"/>
      <c r="S1076" s="8"/>
      <c r="T1076" s="8"/>
      <c r="U1076" s="8"/>
    </row>
    <row r="1077" spans="6:21" ht="12.75" x14ac:dyDescent="0.2">
      <c r="F1077" s="8"/>
      <c r="H1077" s="8"/>
      <c r="K1077" s="8"/>
      <c r="M1077" s="8"/>
      <c r="N1077" s="8"/>
      <c r="O1077" s="8"/>
      <c r="P1077" s="8"/>
      <c r="Q1077" s="8"/>
      <c r="R1077" s="8"/>
      <c r="S1077" s="8"/>
      <c r="T1077" s="8"/>
      <c r="U1077" s="8"/>
    </row>
    <row r="1078" spans="6:21" ht="12.75" x14ac:dyDescent="0.2">
      <c r="F1078" s="8"/>
      <c r="H1078" s="8"/>
      <c r="K1078" s="8"/>
      <c r="M1078" s="8"/>
      <c r="N1078" s="8"/>
      <c r="O1078" s="8"/>
      <c r="P1078" s="8"/>
      <c r="Q1078" s="8"/>
      <c r="R1078" s="8"/>
      <c r="S1078" s="8"/>
      <c r="T1078" s="8"/>
      <c r="U1078" s="8"/>
    </row>
    <row r="1079" spans="6:21" ht="12.75" x14ac:dyDescent="0.2">
      <c r="F1079" s="8"/>
      <c r="H1079" s="8"/>
      <c r="K1079" s="8"/>
      <c r="M1079" s="8"/>
      <c r="N1079" s="8"/>
      <c r="O1079" s="8"/>
      <c r="P1079" s="8"/>
      <c r="Q1079" s="8"/>
      <c r="R1079" s="8"/>
      <c r="S1079" s="8"/>
      <c r="T1079" s="8"/>
      <c r="U1079" s="8"/>
    </row>
    <row r="1080" spans="6:21" ht="12.75" x14ac:dyDescent="0.2">
      <c r="F1080" s="8"/>
      <c r="H1080" s="8"/>
      <c r="K1080" s="8"/>
      <c r="M1080" s="8"/>
      <c r="N1080" s="8"/>
      <c r="O1080" s="8"/>
      <c r="P1080" s="8"/>
      <c r="Q1080" s="8"/>
      <c r="R1080" s="8"/>
      <c r="S1080" s="8"/>
      <c r="T1080" s="8"/>
      <c r="U1080" s="8"/>
    </row>
    <row r="1081" spans="6:21" ht="12.75" x14ac:dyDescent="0.2">
      <c r="F1081" s="8"/>
      <c r="H1081" s="8"/>
      <c r="K1081" s="8"/>
      <c r="M1081" s="8"/>
      <c r="N1081" s="8"/>
      <c r="O1081" s="8"/>
      <c r="P1081" s="8"/>
      <c r="Q1081" s="8"/>
      <c r="R1081" s="8"/>
      <c r="S1081" s="8"/>
      <c r="T1081" s="8"/>
      <c r="U1081" s="8"/>
    </row>
    <row r="1082" spans="6:21" ht="12.75" x14ac:dyDescent="0.2">
      <c r="F1082" s="8"/>
      <c r="H1082" s="8"/>
      <c r="K1082" s="8"/>
      <c r="M1082" s="8"/>
      <c r="N1082" s="8"/>
      <c r="O1082" s="8"/>
      <c r="P1082" s="8"/>
      <c r="Q1082" s="8"/>
      <c r="R1082" s="8"/>
      <c r="S1082" s="8"/>
      <c r="T1082" s="8"/>
      <c r="U1082" s="8"/>
    </row>
    <row r="1083" spans="6:21" ht="12.75" x14ac:dyDescent="0.2">
      <c r="F1083" s="8"/>
      <c r="H1083" s="8"/>
      <c r="K1083" s="8"/>
      <c r="M1083" s="8"/>
      <c r="N1083" s="8"/>
      <c r="O1083" s="8"/>
      <c r="P1083" s="8"/>
      <c r="Q1083" s="8"/>
      <c r="R1083" s="8"/>
      <c r="S1083" s="8"/>
      <c r="T1083" s="8"/>
      <c r="U1083" s="8"/>
    </row>
    <row r="1084" spans="6:21" ht="12.75" x14ac:dyDescent="0.2">
      <c r="F1084" s="8"/>
      <c r="H1084" s="8"/>
      <c r="K1084" s="8"/>
      <c r="M1084" s="8"/>
      <c r="N1084" s="8"/>
      <c r="O1084" s="8"/>
      <c r="P1084" s="8"/>
      <c r="Q1084" s="8"/>
      <c r="R1084" s="8"/>
      <c r="S1084" s="8"/>
      <c r="T1084" s="8"/>
      <c r="U1084" s="8"/>
    </row>
    <row r="1085" spans="6:21" ht="12.75" x14ac:dyDescent="0.2">
      <c r="F1085" s="8"/>
      <c r="H1085" s="8"/>
      <c r="K1085" s="8"/>
      <c r="M1085" s="8"/>
      <c r="N1085" s="8"/>
      <c r="O1085" s="8"/>
      <c r="P1085" s="8"/>
      <c r="Q1085" s="8"/>
      <c r="R1085" s="8"/>
      <c r="S1085" s="8"/>
      <c r="T1085" s="8"/>
      <c r="U1085" s="8"/>
    </row>
    <row r="1086" spans="6:21" ht="12.75" x14ac:dyDescent="0.2">
      <c r="F1086" s="8"/>
      <c r="H1086" s="8"/>
      <c r="K1086" s="8"/>
      <c r="M1086" s="8"/>
      <c r="N1086" s="8"/>
      <c r="O1086" s="8"/>
      <c r="P1086" s="8"/>
      <c r="Q1086" s="8"/>
      <c r="R1086" s="8"/>
      <c r="S1086" s="8"/>
      <c r="T1086" s="8"/>
      <c r="U1086" s="8"/>
    </row>
    <row r="1087" spans="6:21" ht="12.75" x14ac:dyDescent="0.2">
      <c r="F1087" s="8"/>
      <c r="H1087" s="8"/>
      <c r="K1087" s="8"/>
      <c r="M1087" s="8"/>
      <c r="N1087" s="8"/>
      <c r="O1087" s="8"/>
      <c r="P1087" s="8"/>
      <c r="Q1087" s="8"/>
      <c r="R1087" s="8"/>
      <c r="S1087" s="8"/>
      <c r="T1087" s="8"/>
      <c r="U1087" s="8"/>
    </row>
    <row r="1088" spans="6:21" ht="12.75" x14ac:dyDescent="0.2">
      <c r="F1088" s="8"/>
      <c r="H1088" s="8"/>
      <c r="K1088" s="8"/>
      <c r="M1088" s="8"/>
      <c r="N1088" s="8"/>
      <c r="O1088" s="8"/>
      <c r="P1088" s="8"/>
      <c r="Q1088" s="8"/>
      <c r="R1088" s="8"/>
      <c r="S1088" s="8"/>
      <c r="T1088" s="8"/>
      <c r="U1088" s="8"/>
    </row>
    <row r="1089" spans="6:21" ht="12.75" x14ac:dyDescent="0.2">
      <c r="F1089" s="8"/>
      <c r="H1089" s="8"/>
      <c r="K1089" s="8"/>
      <c r="M1089" s="8"/>
      <c r="N1089" s="8"/>
      <c r="O1089" s="8"/>
      <c r="P1089" s="8"/>
      <c r="Q1089" s="8"/>
      <c r="R1089" s="8"/>
      <c r="S1089" s="8"/>
      <c r="T1089" s="8"/>
      <c r="U1089" s="8"/>
    </row>
    <row r="1090" spans="6:21" ht="12.75" x14ac:dyDescent="0.2">
      <c r="F1090" s="8"/>
      <c r="H1090" s="8"/>
      <c r="K1090" s="8"/>
      <c r="M1090" s="8"/>
      <c r="N1090" s="8"/>
      <c r="O1090" s="8"/>
      <c r="P1090" s="8"/>
      <c r="Q1090" s="8"/>
      <c r="R1090" s="8"/>
      <c r="S1090" s="8"/>
      <c r="T1090" s="8"/>
      <c r="U1090" s="8"/>
    </row>
    <row r="1091" spans="6:21" ht="12.75" x14ac:dyDescent="0.2">
      <c r="F1091" s="8"/>
      <c r="H1091" s="8"/>
      <c r="K1091" s="8"/>
      <c r="M1091" s="8"/>
      <c r="N1091" s="8"/>
      <c r="O1091" s="8"/>
      <c r="P1091" s="8"/>
      <c r="Q1091" s="8"/>
      <c r="R1091" s="8"/>
      <c r="S1091" s="8"/>
      <c r="T1091" s="8"/>
      <c r="U1091" s="8"/>
    </row>
    <row r="1092" spans="6:21" ht="12.75" x14ac:dyDescent="0.2">
      <c r="F1092" s="8"/>
      <c r="H1092" s="8"/>
      <c r="K1092" s="8"/>
      <c r="M1092" s="8"/>
      <c r="N1092" s="8"/>
      <c r="O1092" s="8"/>
      <c r="P1092" s="8"/>
      <c r="Q1092" s="8"/>
      <c r="R1092" s="8"/>
      <c r="S1092" s="8"/>
      <c r="T1092" s="8"/>
      <c r="U1092" s="8"/>
    </row>
    <row r="1093" spans="6:21" ht="12.75" x14ac:dyDescent="0.2">
      <c r="F1093" s="8"/>
      <c r="H1093" s="8"/>
      <c r="K1093" s="8"/>
      <c r="M1093" s="8"/>
      <c r="N1093" s="8"/>
      <c r="O1093" s="8"/>
      <c r="P1093" s="8"/>
      <c r="Q1093" s="8"/>
      <c r="R1093" s="8"/>
      <c r="S1093" s="8"/>
      <c r="T1093" s="8"/>
      <c r="U1093" s="8"/>
    </row>
    <row r="1094" spans="6:21" ht="12.75" x14ac:dyDescent="0.2">
      <c r="F1094" s="8"/>
      <c r="H1094" s="8"/>
      <c r="K1094" s="8"/>
      <c r="M1094" s="8"/>
      <c r="N1094" s="8"/>
      <c r="O1094" s="8"/>
      <c r="P1094" s="8"/>
      <c r="Q1094" s="8"/>
      <c r="R1094" s="8"/>
      <c r="S1094" s="8"/>
      <c r="T1094" s="8"/>
      <c r="U1094" s="8"/>
    </row>
    <row r="1095" spans="6:21" ht="12.75" x14ac:dyDescent="0.2">
      <c r="F1095" s="8"/>
      <c r="H1095" s="8"/>
      <c r="K1095" s="8"/>
      <c r="M1095" s="8"/>
      <c r="N1095" s="8"/>
      <c r="O1095" s="8"/>
      <c r="P1095" s="8"/>
      <c r="Q1095" s="8"/>
      <c r="R1095" s="8"/>
      <c r="S1095" s="8"/>
      <c r="T1095" s="8"/>
      <c r="U1095" s="8"/>
    </row>
    <row r="1096" spans="6:21" ht="12.75" x14ac:dyDescent="0.2">
      <c r="F1096" s="8"/>
      <c r="H1096" s="8"/>
      <c r="K1096" s="8"/>
      <c r="M1096" s="8"/>
      <c r="N1096" s="8"/>
      <c r="O1096" s="8"/>
      <c r="P1096" s="8"/>
      <c r="Q1096" s="8"/>
      <c r="R1096" s="8"/>
      <c r="S1096" s="8"/>
      <c r="T1096" s="8"/>
      <c r="U1096" s="8"/>
    </row>
    <row r="1097" spans="6:21" ht="12.75" x14ac:dyDescent="0.2">
      <c r="F1097" s="8"/>
      <c r="H1097" s="8"/>
      <c r="K1097" s="8"/>
      <c r="M1097" s="8"/>
      <c r="N1097" s="8"/>
      <c r="O1097" s="8"/>
      <c r="P1097" s="8"/>
      <c r="Q1097" s="8"/>
      <c r="R1097" s="8"/>
      <c r="S1097" s="8"/>
      <c r="T1097" s="8"/>
      <c r="U1097" s="8"/>
    </row>
    <row r="1098" spans="6:21" ht="12.75" x14ac:dyDescent="0.2">
      <c r="F1098" s="8"/>
      <c r="H1098" s="8"/>
      <c r="K1098" s="8"/>
      <c r="M1098" s="8"/>
      <c r="N1098" s="8"/>
      <c r="O1098" s="8"/>
      <c r="P1098" s="8"/>
      <c r="Q1098" s="8"/>
      <c r="R1098" s="8"/>
      <c r="S1098" s="8"/>
      <c r="T1098" s="8"/>
      <c r="U1098" s="8"/>
    </row>
    <row r="1099" spans="6:21" ht="12.75" x14ac:dyDescent="0.2">
      <c r="F1099" s="8"/>
      <c r="H1099" s="8"/>
      <c r="K1099" s="8"/>
      <c r="M1099" s="8"/>
      <c r="N1099" s="8"/>
      <c r="O1099" s="8"/>
      <c r="P1099" s="8"/>
      <c r="Q1099" s="8"/>
      <c r="R1099" s="8"/>
      <c r="S1099" s="8"/>
      <c r="T1099" s="8"/>
      <c r="U1099" s="8"/>
    </row>
    <row r="1100" spans="6:21" ht="12.75" x14ac:dyDescent="0.2">
      <c r="F1100" s="8"/>
      <c r="H1100" s="8"/>
      <c r="K1100" s="8"/>
      <c r="M1100" s="8"/>
      <c r="N1100" s="8"/>
      <c r="O1100" s="8"/>
      <c r="P1100" s="8"/>
      <c r="Q1100" s="8"/>
      <c r="R1100" s="8"/>
      <c r="S1100" s="8"/>
      <c r="T1100" s="8"/>
      <c r="U1100" s="8"/>
    </row>
    <row r="1101" spans="6:21" ht="12.75" x14ac:dyDescent="0.2">
      <c r="F1101" s="8"/>
      <c r="H1101" s="8"/>
      <c r="K1101" s="8"/>
      <c r="M1101" s="8"/>
      <c r="N1101" s="8"/>
      <c r="O1101" s="8"/>
      <c r="P1101" s="8"/>
      <c r="Q1101" s="8"/>
      <c r="R1101" s="8"/>
      <c r="S1101" s="8"/>
      <c r="T1101" s="8"/>
      <c r="U1101" s="8"/>
    </row>
    <row r="1102" spans="6:21" ht="12.75" x14ac:dyDescent="0.2">
      <c r="F1102" s="8"/>
      <c r="H1102" s="8"/>
      <c r="K1102" s="8"/>
      <c r="M1102" s="8"/>
      <c r="N1102" s="8"/>
      <c r="O1102" s="8"/>
      <c r="P1102" s="8"/>
      <c r="Q1102" s="8"/>
      <c r="R1102" s="8"/>
      <c r="S1102" s="8"/>
      <c r="T1102" s="8"/>
      <c r="U1102" s="8"/>
    </row>
    <row r="1103" spans="6:21" ht="12.75" x14ac:dyDescent="0.2">
      <c r="F1103" s="8"/>
      <c r="H1103" s="8"/>
      <c r="K1103" s="8"/>
      <c r="M1103" s="8"/>
      <c r="N1103" s="8"/>
      <c r="O1103" s="8"/>
      <c r="P1103" s="8"/>
      <c r="Q1103" s="8"/>
      <c r="R1103" s="8"/>
      <c r="S1103" s="8"/>
      <c r="T1103" s="8"/>
      <c r="U1103" s="8"/>
    </row>
    <row r="1104" spans="6:21" ht="12.75" x14ac:dyDescent="0.2">
      <c r="F1104" s="8"/>
      <c r="H1104" s="8"/>
      <c r="K1104" s="8"/>
      <c r="M1104" s="8"/>
      <c r="N1104" s="8"/>
      <c r="O1104" s="8"/>
      <c r="P1104" s="8"/>
      <c r="Q1104" s="8"/>
      <c r="R1104" s="8"/>
      <c r="S1104" s="8"/>
      <c r="T1104" s="8"/>
      <c r="U1104" s="8"/>
    </row>
    <row r="1105" spans="6:21" ht="12.75" x14ac:dyDescent="0.2">
      <c r="F1105" s="8"/>
      <c r="H1105" s="8"/>
      <c r="K1105" s="8"/>
      <c r="M1105" s="8"/>
      <c r="N1105" s="8"/>
      <c r="O1105" s="8"/>
      <c r="P1105" s="8"/>
      <c r="Q1105" s="8"/>
      <c r="R1105" s="8"/>
      <c r="S1105" s="8"/>
      <c r="T1105" s="8"/>
      <c r="U1105" s="8"/>
    </row>
    <row r="1106" spans="6:21" ht="12.75" x14ac:dyDescent="0.2">
      <c r="F1106" s="8"/>
      <c r="H1106" s="8"/>
      <c r="K1106" s="8"/>
      <c r="M1106" s="8"/>
      <c r="N1106" s="8"/>
      <c r="O1106" s="8"/>
      <c r="P1106" s="8"/>
      <c r="Q1106" s="8"/>
      <c r="R1106" s="8"/>
      <c r="S1106" s="8"/>
      <c r="T1106" s="8"/>
      <c r="U1106" s="8"/>
    </row>
    <row r="1107" spans="6:21" ht="12.75" x14ac:dyDescent="0.2">
      <c r="F1107" s="8"/>
      <c r="H1107" s="8"/>
      <c r="K1107" s="8"/>
      <c r="M1107" s="8"/>
      <c r="N1107" s="8"/>
      <c r="O1107" s="8"/>
      <c r="P1107" s="8"/>
      <c r="Q1107" s="8"/>
      <c r="R1107" s="8"/>
      <c r="S1107" s="8"/>
      <c r="T1107" s="8"/>
      <c r="U1107" s="8"/>
    </row>
    <row r="1108" spans="6:21" ht="12.75" x14ac:dyDescent="0.2">
      <c r="F1108" s="8"/>
      <c r="H1108" s="8"/>
      <c r="K1108" s="8"/>
      <c r="M1108" s="8"/>
      <c r="N1108" s="8"/>
      <c r="O1108" s="8"/>
      <c r="P1108" s="8"/>
      <c r="Q1108" s="8"/>
      <c r="R1108" s="8"/>
      <c r="S1108" s="8"/>
      <c r="T1108" s="8"/>
      <c r="U1108" s="8"/>
    </row>
    <row r="1109" spans="6:21" ht="12.75" x14ac:dyDescent="0.2">
      <c r="F1109" s="8"/>
      <c r="H1109" s="8"/>
      <c r="K1109" s="8"/>
      <c r="M1109" s="8"/>
      <c r="N1109" s="8"/>
      <c r="O1109" s="8"/>
      <c r="P1109" s="8"/>
      <c r="Q1109" s="8"/>
      <c r="R1109" s="8"/>
      <c r="S1109" s="8"/>
      <c r="T1109" s="8"/>
      <c r="U1109" s="8"/>
    </row>
    <row r="1110" spans="6:21" ht="12.75" x14ac:dyDescent="0.2">
      <c r="F1110" s="8"/>
      <c r="H1110" s="8"/>
      <c r="K1110" s="8"/>
      <c r="M1110" s="8"/>
      <c r="N1110" s="8"/>
      <c r="O1110" s="8"/>
      <c r="P1110" s="8"/>
      <c r="Q1110" s="8"/>
      <c r="R1110" s="8"/>
      <c r="S1110" s="8"/>
      <c r="T1110" s="8"/>
      <c r="U1110" s="8"/>
    </row>
    <row r="1111" spans="6:21" ht="12.75" x14ac:dyDescent="0.2">
      <c r="F1111" s="8"/>
      <c r="H1111" s="8"/>
      <c r="K1111" s="8"/>
      <c r="M1111" s="8"/>
      <c r="N1111" s="8"/>
      <c r="O1111" s="8"/>
      <c r="P1111" s="8"/>
      <c r="Q1111" s="8"/>
      <c r="R1111" s="8"/>
      <c r="S1111" s="8"/>
      <c r="T1111" s="8"/>
      <c r="U1111" s="8"/>
    </row>
    <row r="1112" spans="6:21" ht="12.75" x14ac:dyDescent="0.2">
      <c r="F1112" s="8"/>
      <c r="H1112" s="8"/>
      <c r="K1112" s="8"/>
      <c r="M1112" s="8"/>
      <c r="N1112" s="8"/>
      <c r="O1112" s="8"/>
      <c r="P1112" s="8"/>
      <c r="Q1112" s="8"/>
      <c r="R1112" s="8"/>
      <c r="S1112" s="8"/>
      <c r="T1112" s="8"/>
      <c r="U1112" s="8"/>
    </row>
    <row r="1113" spans="6:21" ht="12.75" x14ac:dyDescent="0.2">
      <c r="F1113" s="8"/>
      <c r="H1113" s="8"/>
      <c r="K1113" s="8"/>
      <c r="M1113" s="8"/>
      <c r="N1113" s="8"/>
      <c r="O1113" s="8"/>
      <c r="P1113" s="8"/>
      <c r="Q1113" s="8"/>
      <c r="R1113" s="8"/>
      <c r="S1113" s="8"/>
      <c r="T1113" s="8"/>
      <c r="U1113" s="8"/>
    </row>
    <row r="1114" spans="6:21" ht="12.75" x14ac:dyDescent="0.2">
      <c r="F1114" s="8"/>
      <c r="H1114" s="8"/>
      <c r="K1114" s="8"/>
      <c r="M1114" s="8"/>
      <c r="N1114" s="8"/>
      <c r="O1114" s="8"/>
      <c r="P1114" s="8"/>
      <c r="Q1114" s="8"/>
      <c r="R1114" s="8"/>
      <c r="S1114" s="8"/>
      <c r="T1114" s="8"/>
      <c r="U1114" s="8"/>
    </row>
    <row r="1115" spans="6:21" ht="12.75" x14ac:dyDescent="0.2">
      <c r="F1115" s="8"/>
      <c r="H1115" s="8"/>
      <c r="K1115" s="8"/>
      <c r="M1115" s="8"/>
      <c r="N1115" s="8"/>
      <c r="O1115" s="8"/>
      <c r="P1115" s="8"/>
      <c r="Q1115" s="8"/>
      <c r="R1115" s="8"/>
      <c r="S1115" s="8"/>
      <c r="T1115" s="8"/>
      <c r="U1115" s="8"/>
    </row>
    <row r="1116" spans="6:21" ht="12.75" x14ac:dyDescent="0.2">
      <c r="F1116" s="8"/>
      <c r="H1116" s="8"/>
      <c r="K1116" s="8"/>
      <c r="M1116" s="8"/>
      <c r="N1116" s="8"/>
      <c r="O1116" s="8"/>
      <c r="P1116" s="8"/>
      <c r="Q1116" s="8"/>
      <c r="R1116" s="8"/>
      <c r="S1116" s="8"/>
      <c r="T1116" s="8"/>
      <c r="U1116" s="8"/>
    </row>
    <row r="1117" spans="6:21" ht="12.75" x14ac:dyDescent="0.2">
      <c r="F1117" s="8"/>
      <c r="H1117" s="8"/>
      <c r="K1117" s="8"/>
      <c r="M1117" s="8"/>
      <c r="N1117" s="8"/>
      <c r="O1117" s="8"/>
      <c r="P1117" s="8"/>
      <c r="Q1117" s="8"/>
      <c r="R1117" s="8"/>
      <c r="S1117" s="8"/>
      <c r="T1117" s="8"/>
      <c r="U1117" s="8"/>
    </row>
    <row r="1118" spans="6:21" ht="12.75" x14ac:dyDescent="0.2">
      <c r="F1118" s="8"/>
      <c r="H1118" s="8"/>
      <c r="K1118" s="8"/>
      <c r="M1118" s="8"/>
      <c r="N1118" s="8"/>
      <c r="O1118" s="8"/>
      <c r="P1118" s="8"/>
      <c r="Q1118" s="8"/>
      <c r="R1118" s="8"/>
      <c r="S1118" s="8"/>
      <c r="T1118" s="8"/>
      <c r="U1118" s="8"/>
    </row>
    <row r="1119" spans="6:21" ht="12.75" x14ac:dyDescent="0.2">
      <c r="F1119" s="8"/>
      <c r="H1119" s="8"/>
      <c r="K1119" s="8"/>
      <c r="M1119" s="8"/>
      <c r="N1119" s="8"/>
      <c r="O1119" s="8"/>
      <c r="P1119" s="8"/>
      <c r="Q1119" s="8"/>
      <c r="R1119" s="8"/>
      <c r="S1119" s="8"/>
      <c r="T1119" s="8"/>
      <c r="U1119" s="8"/>
    </row>
    <row r="1120" spans="6:21" ht="12.75" x14ac:dyDescent="0.2">
      <c r="F1120" s="8"/>
      <c r="H1120" s="8"/>
      <c r="K1120" s="8"/>
      <c r="M1120" s="8"/>
      <c r="N1120" s="8"/>
      <c r="O1120" s="8"/>
      <c r="P1120" s="8"/>
      <c r="Q1120" s="8"/>
      <c r="R1120" s="8"/>
      <c r="S1120" s="8"/>
      <c r="T1120" s="8"/>
      <c r="U1120" s="8"/>
    </row>
    <row r="1121" spans="6:21" ht="12.75" x14ac:dyDescent="0.2">
      <c r="F1121" s="8"/>
      <c r="H1121" s="8"/>
      <c r="K1121" s="8"/>
      <c r="M1121" s="8"/>
      <c r="N1121" s="8"/>
      <c r="O1121" s="8"/>
      <c r="P1121" s="8"/>
      <c r="Q1121" s="8"/>
      <c r="R1121" s="8"/>
      <c r="S1121" s="8"/>
      <c r="T1121" s="8"/>
      <c r="U1121" s="8"/>
    </row>
    <row r="1122" spans="6:21" ht="12.75" x14ac:dyDescent="0.2">
      <c r="F1122" s="8"/>
      <c r="H1122" s="8"/>
      <c r="K1122" s="8"/>
      <c r="M1122" s="8"/>
      <c r="N1122" s="8"/>
      <c r="O1122" s="8"/>
      <c r="P1122" s="8"/>
      <c r="Q1122" s="8"/>
      <c r="R1122" s="8"/>
      <c r="S1122" s="8"/>
      <c r="T1122" s="8"/>
      <c r="U1122" s="8"/>
    </row>
    <row r="1123" spans="6:21" ht="12.75" x14ac:dyDescent="0.2">
      <c r="F1123" s="8"/>
      <c r="H1123" s="8"/>
      <c r="K1123" s="8"/>
      <c r="M1123" s="8"/>
      <c r="N1123" s="8"/>
      <c r="O1123" s="8"/>
      <c r="P1123" s="8"/>
      <c r="Q1123" s="8"/>
      <c r="R1123" s="8"/>
      <c r="S1123" s="8"/>
      <c r="T1123" s="8"/>
      <c r="U1123" s="8"/>
    </row>
    <row r="1124" spans="6:21" ht="12.75" x14ac:dyDescent="0.2">
      <c r="F1124" s="8"/>
      <c r="H1124" s="8"/>
      <c r="K1124" s="8"/>
      <c r="M1124" s="8"/>
      <c r="N1124" s="8"/>
      <c r="O1124" s="8"/>
      <c r="P1124" s="8"/>
      <c r="Q1124" s="8"/>
      <c r="R1124" s="8"/>
      <c r="S1124" s="8"/>
      <c r="T1124" s="8"/>
      <c r="U1124" s="8"/>
    </row>
    <row r="1125" spans="6:21" ht="12.75" x14ac:dyDescent="0.2">
      <c r="F1125" s="8"/>
      <c r="H1125" s="8"/>
      <c r="K1125" s="8"/>
      <c r="M1125" s="8"/>
      <c r="N1125" s="8"/>
      <c r="O1125" s="8"/>
      <c r="P1125" s="8"/>
      <c r="Q1125" s="8"/>
      <c r="R1125" s="8"/>
      <c r="S1125" s="8"/>
      <c r="T1125" s="8"/>
      <c r="U1125" s="8"/>
    </row>
    <row r="1126" spans="6:21" ht="12.75" x14ac:dyDescent="0.2">
      <c r="F1126" s="8"/>
      <c r="H1126" s="8"/>
      <c r="K1126" s="8"/>
      <c r="M1126" s="8"/>
      <c r="N1126" s="8"/>
      <c r="O1126" s="8"/>
      <c r="P1126" s="8"/>
      <c r="Q1126" s="8"/>
      <c r="R1126" s="8"/>
      <c r="S1126" s="8"/>
      <c r="T1126" s="8"/>
      <c r="U1126" s="8"/>
    </row>
    <row r="1127" spans="6:21" ht="12.75" x14ac:dyDescent="0.2">
      <c r="F1127" s="8"/>
      <c r="H1127" s="8"/>
      <c r="K1127" s="8"/>
      <c r="M1127" s="8"/>
      <c r="N1127" s="8"/>
      <c r="O1127" s="8"/>
      <c r="P1127" s="8"/>
      <c r="Q1127" s="8"/>
      <c r="R1127" s="8"/>
      <c r="S1127" s="8"/>
      <c r="T1127" s="8"/>
      <c r="U1127" s="8"/>
    </row>
    <row r="1128" spans="6:21" ht="12.75" x14ac:dyDescent="0.2">
      <c r="F1128" s="8"/>
      <c r="H1128" s="8"/>
      <c r="K1128" s="8"/>
      <c r="M1128" s="8"/>
      <c r="N1128" s="8"/>
      <c r="O1128" s="8"/>
      <c r="P1128" s="8"/>
      <c r="Q1128" s="8"/>
      <c r="R1128" s="8"/>
      <c r="S1128" s="8"/>
      <c r="T1128" s="8"/>
      <c r="U1128" s="8"/>
    </row>
    <row r="1129" spans="6:21" ht="12.75" x14ac:dyDescent="0.2">
      <c r="F1129" s="8"/>
      <c r="H1129" s="8"/>
      <c r="K1129" s="8"/>
      <c r="M1129" s="8"/>
      <c r="N1129" s="8"/>
      <c r="O1129" s="8"/>
      <c r="P1129" s="8"/>
      <c r="Q1129" s="8"/>
      <c r="R1129" s="8"/>
      <c r="S1129" s="8"/>
      <c r="T1129" s="8"/>
      <c r="U1129" s="8"/>
    </row>
    <row r="1130" spans="6:21" ht="12.75" x14ac:dyDescent="0.2">
      <c r="F1130" s="8"/>
      <c r="H1130" s="8"/>
      <c r="K1130" s="8"/>
      <c r="M1130" s="8"/>
      <c r="N1130" s="8"/>
      <c r="O1130" s="8"/>
      <c r="P1130" s="8"/>
      <c r="Q1130" s="8"/>
      <c r="R1130" s="8"/>
      <c r="S1130" s="8"/>
      <c r="T1130" s="8"/>
      <c r="U1130" s="8"/>
    </row>
    <row r="1131" spans="6:21" ht="12.75" x14ac:dyDescent="0.2">
      <c r="F1131" s="8"/>
      <c r="H1131" s="8"/>
      <c r="K1131" s="8"/>
      <c r="M1131" s="8"/>
      <c r="N1131" s="8"/>
      <c r="O1131" s="8"/>
      <c r="P1131" s="8"/>
      <c r="Q1131" s="8"/>
      <c r="R1131" s="8"/>
      <c r="S1131" s="8"/>
      <c r="T1131" s="8"/>
      <c r="U1131" s="8"/>
    </row>
    <row r="1132" spans="6:21" ht="12.75" x14ac:dyDescent="0.2">
      <c r="F1132" s="8"/>
      <c r="H1132" s="8"/>
      <c r="K1132" s="8"/>
      <c r="M1132" s="8"/>
      <c r="N1132" s="8"/>
      <c r="O1132" s="8"/>
      <c r="P1132" s="8"/>
      <c r="Q1132" s="8"/>
      <c r="R1132" s="8"/>
      <c r="S1132" s="8"/>
      <c r="T1132" s="8"/>
      <c r="U1132" s="8"/>
    </row>
    <row r="1133" spans="6:21" ht="12.75" x14ac:dyDescent="0.2">
      <c r="F1133" s="8"/>
      <c r="H1133" s="8"/>
      <c r="K1133" s="8"/>
      <c r="M1133" s="8"/>
      <c r="N1133" s="8"/>
      <c r="O1133" s="8"/>
      <c r="P1133" s="8"/>
      <c r="Q1133" s="8"/>
      <c r="R1133" s="8"/>
      <c r="S1133" s="8"/>
      <c r="T1133" s="8"/>
      <c r="U1133" s="8"/>
    </row>
    <row r="1134" spans="6:21" ht="12.75" x14ac:dyDescent="0.2">
      <c r="F1134" s="8"/>
      <c r="H1134" s="8"/>
      <c r="K1134" s="8"/>
      <c r="M1134" s="8"/>
      <c r="N1134" s="8"/>
      <c r="O1134" s="8"/>
      <c r="P1134" s="8"/>
      <c r="Q1134" s="8"/>
      <c r="R1134" s="8"/>
      <c r="S1134" s="8"/>
      <c r="T1134" s="8"/>
      <c r="U1134" s="8"/>
    </row>
    <row r="1135" spans="6:21" ht="12.75" x14ac:dyDescent="0.2">
      <c r="F1135" s="8"/>
      <c r="H1135" s="8"/>
      <c r="K1135" s="8"/>
      <c r="M1135" s="8"/>
      <c r="N1135" s="8"/>
      <c r="O1135" s="8"/>
      <c r="P1135" s="8"/>
      <c r="Q1135" s="8"/>
      <c r="R1135" s="8"/>
      <c r="S1135" s="8"/>
      <c r="T1135" s="8"/>
      <c r="U1135" s="8"/>
    </row>
    <row r="1136" spans="6:21" ht="12.75" x14ac:dyDescent="0.2">
      <c r="F1136" s="8"/>
      <c r="H1136" s="8"/>
      <c r="K1136" s="8"/>
      <c r="M1136" s="8"/>
      <c r="N1136" s="8"/>
      <c r="O1136" s="8"/>
      <c r="P1136" s="8"/>
      <c r="Q1136" s="8"/>
      <c r="R1136" s="8"/>
      <c r="S1136" s="8"/>
      <c r="T1136" s="8"/>
      <c r="U1136" s="8"/>
    </row>
    <row r="1137" spans="6:21" ht="12.75" x14ac:dyDescent="0.2">
      <c r="F1137" s="8"/>
      <c r="H1137" s="8"/>
      <c r="K1137" s="8"/>
      <c r="M1137" s="8"/>
      <c r="N1137" s="8"/>
      <c r="O1137" s="8"/>
      <c r="P1137" s="8"/>
      <c r="Q1137" s="8"/>
      <c r="R1137" s="8"/>
      <c r="S1137" s="8"/>
      <c r="T1137" s="8"/>
      <c r="U1137" s="8"/>
    </row>
    <row r="1138" spans="6:21" ht="12.75" x14ac:dyDescent="0.2">
      <c r="F1138" s="8"/>
      <c r="H1138" s="8"/>
      <c r="K1138" s="8"/>
      <c r="M1138" s="8"/>
      <c r="N1138" s="8"/>
      <c r="O1138" s="8"/>
      <c r="P1138" s="8"/>
      <c r="Q1138" s="8"/>
      <c r="R1138" s="8"/>
      <c r="S1138" s="8"/>
      <c r="T1138" s="8"/>
      <c r="U1138" s="8"/>
    </row>
    <row r="1139" spans="6:21" ht="12.75" x14ac:dyDescent="0.2">
      <c r="F1139" s="8"/>
      <c r="H1139" s="8"/>
      <c r="K1139" s="8"/>
      <c r="M1139" s="8"/>
      <c r="N1139" s="8"/>
      <c r="O1139" s="8"/>
      <c r="P1139" s="8"/>
      <c r="Q1139" s="8"/>
      <c r="R1139" s="8"/>
      <c r="S1139" s="8"/>
      <c r="T1139" s="8"/>
      <c r="U1139" s="8"/>
    </row>
    <row r="1140" spans="6:21" ht="12.75" x14ac:dyDescent="0.2">
      <c r="F1140" s="8"/>
      <c r="H1140" s="8"/>
      <c r="K1140" s="8"/>
      <c r="M1140" s="8"/>
      <c r="N1140" s="8"/>
      <c r="O1140" s="8"/>
      <c r="P1140" s="8"/>
      <c r="Q1140" s="8"/>
      <c r="R1140" s="8"/>
      <c r="S1140" s="8"/>
      <c r="T1140" s="8"/>
      <c r="U1140" s="8"/>
    </row>
    <row r="1141" spans="6:21" ht="12.75" x14ac:dyDescent="0.2">
      <c r="F1141" s="8"/>
      <c r="H1141" s="8"/>
      <c r="K1141" s="8"/>
      <c r="M1141" s="8"/>
      <c r="N1141" s="8"/>
      <c r="O1141" s="8"/>
      <c r="P1141" s="8"/>
      <c r="Q1141" s="8"/>
      <c r="R1141" s="8"/>
      <c r="S1141" s="8"/>
      <c r="T1141" s="8"/>
      <c r="U1141" s="8"/>
    </row>
    <row r="1142" spans="6:21" ht="12.75" x14ac:dyDescent="0.2">
      <c r="F1142" s="8"/>
      <c r="H1142" s="8"/>
      <c r="K1142" s="8"/>
      <c r="M1142" s="8"/>
      <c r="N1142" s="8"/>
      <c r="O1142" s="8"/>
      <c r="P1142" s="8"/>
      <c r="Q1142" s="8"/>
      <c r="R1142" s="8"/>
      <c r="S1142" s="8"/>
      <c r="T1142" s="8"/>
      <c r="U1142" s="8"/>
    </row>
    <row r="1143" spans="6:21" ht="12.75" x14ac:dyDescent="0.2">
      <c r="F1143" s="8"/>
      <c r="H1143" s="8"/>
      <c r="K1143" s="8"/>
      <c r="M1143" s="8"/>
      <c r="N1143" s="8"/>
      <c r="O1143" s="8"/>
      <c r="P1143" s="8"/>
      <c r="Q1143" s="8"/>
      <c r="R1143" s="8"/>
      <c r="S1143" s="8"/>
      <c r="T1143" s="8"/>
      <c r="U1143" s="8"/>
    </row>
    <row r="1144" spans="6:21" ht="12.75" x14ac:dyDescent="0.2">
      <c r="F1144" s="8"/>
      <c r="H1144" s="8"/>
      <c r="K1144" s="8"/>
      <c r="M1144" s="8"/>
      <c r="N1144" s="8"/>
      <c r="O1144" s="8"/>
      <c r="P1144" s="8"/>
      <c r="Q1144" s="8"/>
      <c r="R1144" s="8"/>
      <c r="S1144" s="8"/>
      <c r="T1144" s="8"/>
      <c r="U1144" s="8"/>
    </row>
    <row r="1145" spans="6:21" ht="12.75" x14ac:dyDescent="0.2">
      <c r="F1145" s="8"/>
      <c r="H1145" s="8"/>
      <c r="K1145" s="8"/>
      <c r="M1145" s="8"/>
      <c r="N1145" s="8"/>
      <c r="O1145" s="8"/>
      <c r="P1145" s="8"/>
      <c r="Q1145" s="8"/>
      <c r="R1145" s="8"/>
      <c r="S1145" s="8"/>
      <c r="T1145" s="8"/>
      <c r="U1145" s="8"/>
    </row>
    <row r="1146" spans="6:21" ht="12.75" x14ac:dyDescent="0.2">
      <c r="F1146" s="8"/>
      <c r="H1146" s="8"/>
      <c r="K1146" s="8"/>
      <c r="M1146" s="8"/>
      <c r="N1146" s="8"/>
      <c r="O1146" s="8"/>
      <c r="P1146" s="8"/>
      <c r="Q1146" s="8"/>
      <c r="R1146" s="8"/>
      <c r="S1146" s="8"/>
      <c r="T1146" s="8"/>
      <c r="U1146" s="8"/>
    </row>
    <row r="1147" spans="6:21" ht="12.75" x14ac:dyDescent="0.2">
      <c r="F1147" s="8"/>
      <c r="H1147" s="8"/>
      <c r="K1147" s="8"/>
      <c r="M1147" s="8"/>
      <c r="N1147" s="8"/>
      <c r="O1147" s="8"/>
      <c r="P1147" s="8"/>
      <c r="Q1147" s="8"/>
      <c r="R1147" s="8"/>
      <c r="S1147" s="8"/>
      <c r="T1147" s="8"/>
      <c r="U1147" s="8"/>
    </row>
    <row r="1148" spans="6:21" ht="12.75" x14ac:dyDescent="0.2">
      <c r="F1148" s="8"/>
      <c r="H1148" s="8"/>
      <c r="K1148" s="8"/>
      <c r="M1148" s="8"/>
      <c r="N1148" s="8"/>
      <c r="O1148" s="8"/>
      <c r="P1148" s="8"/>
      <c r="Q1148" s="8"/>
      <c r="R1148" s="8"/>
      <c r="S1148" s="8"/>
      <c r="T1148" s="8"/>
      <c r="U1148" s="8"/>
    </row>
    <row r="1149" spans="6:21" ht="12.75" x14ac:dyDescent="0.2">
      <c r="F1149" s="8"/>
      <c r="H1149" s="8"/>
      <c r="K1149" s="8"/>
      <c r="M1149" s="8"/>
      <c r="N1149" s="8"/>
      <c r="O1149" s="8"/>
      <c r="P1149" s="8"/>
      <c r="Q1149" s="8"/>
      <c r="R1149" s="8"/>
      <c r="S1149" s="8"/>
      <c r="T1149" s="8"/>
      <c r="U1149" s="8"/>
    </row>
    <row r="1150" spans="6:21" ht="12.75" x14ac:dyDescent="0.2">
      <c r="F1150" s="8"/>
      <c r="H1150" s="8"/>
      <c r="K1150" s="8"/>
      <c r="M1150" s="8"/>
      <c r="N1150" s="8"/>
      <c r="O1150" s="8"/>
      <c r="P1150" s="8"/>
      <c r="Q1150" s="8"/>
      <c r="R1150" s="8"/>
      <c r="S1150" s="8"/>
      <c r="T1150" s="8"/>
      <c r="U1150" s="8"/>
    </row>
    <row r="1151" spans="6:21" ht="12.75" x14ac:dyDescent="0.2">
      <c r="F1151" s="8"/>
      <c r="H1151" s="8"/>
      <c r="K1151" s="8"/>
      <c r="M1151" s="8"/>
      <c r="N1151" s="8"/>
      <c r="O1151" s="8"/>
      <c r="P1151" s="8"/>
      <c r="Q1151" s="8"/>
      <c r="R1151" s="8"/>
      <c r="S1151" s="8"/>
      <c r="T1151" s="8"/>
      <c r="U1151" s="8"/>
    </row>
    <row r="1152" spans="6:21" ht="12.75" x14ac:dyDescent="0.2">
      <c r="F1152" s="8"/>
      <c r="H1152" s="8"/>
      <c r="K1152" s="8"/>
      <c r="M1152" s="8"/>
      <c r="N1152" s="8"/>
      <c r="O1152" s="8"/>
      <c r="P1152" s="8"/>
      <c r="Q1152" s="8"/>
      <c r="R1152" s="8"/>
      <c r="S1152" s="8"/>
      <c r="T1152" s="8"/>
      <c r="U1152" s="8"/>
    </row>
    <row r="1153" spans="6:21" ht="12.75" x14ac:dyDescent="0.2">
      <c r="F1153" s="8"/>
      <c r="H1153" s="8"/>
      <c r="K1153" s="8"/>
      <c r="M1153" s="8"/>
      <c r="N1153" s="8"/>
      <c r="O1153" s="8"/>
      <c r="P1153" s="8"/>
      <c r="Q1153" s="8"/>
      <c r="R1153" s="8"/>
      <c r="S1153" s="8"/>
      <c r="T1153" s="8"/>
      <c r="U1153" s="8"/>
    </row>
    <row r="1154" spans="6:21" ht="12.75" x14ac:dyDescent="0.2">
      <c r="F1154" s="8"/>
      <c r="H1154" s="8"/>
      <c r="K1154" s="8"/>
      <c r="M1154" s="8"/>
      <c r="N1154" s="8"/>
      <c r="O1154" s="8"/>
      <c r="P1154" s="8"/>
      <c r="Q1154" s="8"/>
      <c r="R1154" s="8"/>
      <c r="S1154" s="8"/>
      <c r="T1154" s="8"/>
      <c r="U1154" s="8"/>
    </row>
    <row r="1155" spans="6:21" ht="12.75" x14ac:dyDescent="0.2">
      <c r="F1155" s="8"/>
      <c r="H1155" s="8"/>
      <c r="K1155" s="8"/>
      <c r="M1155" s="8"/>
      <c r="N1155" s="8"/>
      <c r="O1155" s="8"/>
      <c r="P1155" s="8"/>
      <c r="Q1155" s="8"/>
      <c r="R1155" s="8"/>
      <c r="S1155" s="8"/>
      <c r="T1155" s="8"/>
      <c r="U1155" s="8"/>
    </row>
    <row r="1156" spans="6:21" ht="12.75" x14ac:dyDescent="0.2">
      <c r="F1156" s="8"/>
      <c r="H1156" s="8"/>
      <c r="K1156" s="8"/>
      <c r="M1156" s="8"/>
      <c r="N1156" s="8"/>
      <c r="O1156" s="8"/>
      <c r="P1156" s="8"/>
      <c r="Q1156" s="8"/>
      <c r="R1156" s="8"/>
      <c r="S1156" s="8"/>
      <c r="T1156" s="8"/>
      <c r="U1156" s="8"/>
    </row>
    <row r="1157" spans="6:21" ht="12.75" x14ac:dyDescent="0.2">
      <c r="F1157" s="8"/>
      <c r="H1157" s="8"/>
      <c r="K1157" s="8"/>
      <c r="M1157" s="8"/>
      <c r="N1157" s="8"/>
      <c r="O1157" s="8"/>
      <c r="P1157" s="8"/>
      <c r="Q1157" s="8"/>
      <c r="R1157" s="8"/>
      <c r="S1157" s="8"/>
      <c r="T1157" s="8"/>
      <c r="U1157" s="8"/>
    </row>
    <row r="1158" spans="6:21" ht="12.75" x14ac:dyDescent="0.2">
      <c r="F1158" s="8"/>
      <c r="H1158" s="8"/>
      <c r="K1158" s="8"/>
      <c r="M1158" s="8"/>
      <c r="N1158" s="8"/>
      <c r="O1158" s="8"/>
      <c r="P1158" s="8"/>
      <c r="Q1158" s="8"/>
      <c r="R1158" s="8"/>
      <c r="S1158" s="8"/>
      <c r="T1158" s="8"/>
      <c r="U1158" s="8"/>
    </row>
    <row r="1159" spans="6:21" ht="12.75" x14ac:dyDescent="0.2">
      <c r="F1159" s="8"/>
      <c r="H1159" s="8"/>
      <c r="K1159" s="8"/>
      <c r="M1159" s="8"/>
      <c r="N1159" s="8"/>
      <c r="O1159" s="8"/>
      <c r="P1159" s="8"/>
      <c r="Q1159" s="8"/>
      <c r="R1159" s="8"/>
      <c r="S1159" s="8"/>
      <c r="T1159" s="8"/>
      <c r="U1159" s="8"/>
    </row>
    <row r="1160" spans="6:21" ht="12.75" x14ac:dyDescent="0.2">
      <c r="F1160" s="8"/>
      <c r="H1160" s="8"/>
      <c r="K1160" s="8"/>
      <c r="M1160" s="8"/>
      <c r="N1160" s="8"/>
      <c r="O1160" s="8"/>
      <c r="P1160" s="8"/>
      <c r="Q1160" s="8"/>
      <c r="R1160" s="8"/>
      <c r="S1160" s="8"/>
      <c r="T1160" s="8"/>
      <c r="U1160" s="8"/>
    </row>
    <row r="1161" spans="6:21" ht="12.75" x14ac:dyDescent="0.2">
      <c r="F1161" s="8"/>
      <c r="H1161" s="8"/>
      <c r="K1161" s="8"/>
      <c r="M1161" s="8"/>
      <c r="N1161" s="8"/>
      <c r="O1161" s="8"/>
      <c r="P1161" s="8"/>
      <c r="Q1161" s="8"/>
      <c r="R1161" s="8"/>
      <c r="S1161" s="8"/>
      <c r="T1161" s="8"/>
      <c r="U1161" s="8"/>
    </row>
    <row r="1162" spans="6:21" ht="12.75" x14ac:dyDescent="0.2">
      <c r="F1162" s="8"/>
      <c r="H1162" s="8"/>
      <c r="K1162" s="8"/>
      <c r="M1162" s="8"/>
      <c r="N1162" s="8"/>
      <c r="O1162" s="8"/>
      <c r="P1162" s="8"/>
      <c r="Q1162" s="8"/>
      <c r="R1162" s="8"/>
      <c r="S1162" s="8"/>
      <c r="T1162" s="8"/>
      <c r="U1162" s="8"/>
    </row>
    <row r="1163" spans="6:21" ht="12.75" x14ac:dyDescent="0.2">
      <c r="F1163" s="8"/>
      <c r="H1163" s="8"/>
      <c r="K1163" s="8"/>
      <c r="M1163" s="8"/>
      <c r="N1163" s="8"/>
      <c r="O1163" s="8"/>
      <c r="P1163" s="8"/>
      <c r="Q1163" s="8"/>
      <c r="R1163" s="8"/>
      <c r="S1163" s="8"/>
      <c r="T1163" s="8"/>
      <c r="U1163" s="8"/>
    </row>
    <row r="1164" spans="6:21" ht="12.75" x14ac:dyDescent="0.2">
      <c r="F1164" s="8"/>
      <c r="H1164" s="8"/>
      <c r="K1164" s="8"/>
      <c r="M1164" s="8"/>
      <c r="N1164" s="8"/>
      <c r="O1164" s="8"/>
      <c r="P1164" s="8"/>
      <c r="Q1164" s="8"/>
      <c r="R1164" s="8"/>
      <c r="S1164" s="8"/>
      <c r="T1164" s="8"/>
      <c r="U1164" s="8"/>
    </row>
    <row r="1165" spans="6:21" ht="12.75" x14ac:dyDescent="0.2">
      <c r="F1165" s="8"/>
      <c r="H1165" s="8"/>
      <c r="K1165" s="8"/>
      <c r="M1165" s="8"/>
      <c r="N1165" s="8"/>
      <c r="O1165" s="8"/>
      <c r="P1165" s="8"/>
      <c r="Q1165" s="8"/>
      <c r="R1165" s="8"/>
      <c r="S1165" s="8"/>
      <c r="T1165" s="8"/>
      <c r="U1165" s="8"/>
    </row>
    <row r="1166" spans="6:21" ht="12.75" x14ac:dyDescent="0.2">
      <c r="F1166" s="8"/>
      <c r="H1166" s="8"/>
      <c r="K1166" s="8"/>
      <c r="M1166" s="8"/>
      <c r="N1166" s="8"/>
      <c r="O1166" s="8"/>
      <c r="P1166" s="8"/>
      <c r="Q1166" s="8"/>
      <c r="R1166" s="8"/>
      <c r="S1166" s="8"/>
      <c r="T1166" s="8"/>
      <c r="U1166" s="8"/>
    </row>
    <row r="1167" spans="6:21" ht="12.75" x14ac:dyDescent="0.2">
      <c r="F1167" s="8"/>
      <c r="H1167" s="8"/>
      <c r="K1167" s="8"/>
      <c r="M1167" s="8"/>
      <c r="N1167" s="8"/>
      <c r="O1167" s="8"/>
      <c r="P1167" s="8"/>
      <c r="Q1167" s="8"/>
      <c r="R1167" s="8"/>
      <c r="S1167" s="8"/>
      <c r="T1167" s="8"/>
      <c r="U1167" s="8"/>
    </row>
    <row r="1168" spans="6:21" ht="12.75" x14ac:dyDescent="0.2">
      <c r="F1168" s="8"/>
      <c r="H1168" s="8"/>
      <c r="K1168" s="8"/>
      <c r="M1168" s="8"/>
      <c r="N1168" s="8"/>
      <c r="O1168" s="8"/>
      <c r="P1168" s="8"/>
      <c r="Q1168" s="8"/>
      <c r="R1168" s="8"/>
      <c r="S1168" s="8"/>
      <c r="T1168" s="8"/>
      <c r="U1168" s="8"/>
    </row>
    <row r="1169" spans="6:21" ht="12.75" x14ac:dyDescent="0.2">
      <c r="F1169" s="8"/>
      <c r="H1169" s="8"/>
      <c r="K1169" s="8"/>
      <c r="M1169" s="8"/>
      <c r="N1169" s="8"/>
      <c r="O1169" s="8"/>
      <c r="P1169" s="8"/>
      <c r="Q1169" s="8"/>
      <c r="R1169" s="8"/>
      <c r="S1169" s="8"/>
      <c r="T1169" s="8"/>
      <c r="U1169" s="8"/>
    </row>
    <row r="1170" spans="6:21" ht="12.75" x14ac:dyDescent="0.2">
      <c r="F1170" s="8"/>
      <c r="H1170" s="8"/>
      <c r="K1170" s="8"/>
      <c r="M1170" s="8"/>
      <c r="N1170" s="8"/>
      <c r="O1170" s="8"/>
      <c r="P1170" s="8"/>
      <c r="Q1170" s="8"/>
      <c r="R1170" s="8"/>
      <c r="S1170" s="8"/>
      <c r="T1170" s="8"/>
      <c r="U1170" s="8"/>
    </row>
    <row r="1171" spans="6:21" ht="12.75" x14ac:dyDescent="0.2">
      <c r="F1171" s="8"/>
      <c r="H1171" s="8"/>
      <c r="K1171" s="8"/>
      <c r="M1171" s="8"/>
      <c r="N1171" s="8"/>
      <c r="O1171" s="8"/>
      <c r="P1171" s="8"/>
      <c r="Q1171" s="8"/>
      <c r="R1171" s="8"/>
      <c r="S1171" s="8"/>
      <c r="T1171" s="8"/>
      <c r="U1171" s="8"/>
    </row>
    <row r="1172" spans="6:21" ht="12.75" x14ac:dyDescent="0.2">
      <c r="F1172" s="8"/>
      <c r="H1172" s="8"/>
      <c r="K1172" s="8"/>
      <c r="M1172" s="8"/>
      <c r="N1172" s="8"/>
      <c r="O1172" s="8"/>
      <c r="P1172" s="8"/>
      <c r="Q1172" s="8"/>
      <c r="R1172" s="8"/>
      <c r="S1172" s="8"/>
      <c r="T1172" s="8"/>
      <c r="U1172" s="8"/>
    </row>
    <row r="1173" spans="6:21" ht="12.75" x14ac:dyDescent="0.2">
      <c r="F1173" s="8"/>
      <c r="H1173" s="8"/>
      <c r="K1173" s="8"/>
      <c r="M1173" s="8"/>
      <c r="N1173" s="8"/>
      <c r="O1173" s="8"/>
      <c r="P1173" s="8"/>
      <c r="Q1173" s="8"/>
      <c r="R1173" s="8"/>
      <c r="S1173" s="8"/>
      <c r="T1173" s="8"/>
      <c r="U1173" s="8"/>
    </row>
    <row r="1174" spans="6:21" ht="12.75" x14ac:dyDescent="0.2">
      <c r="F1174" s="8"/>
      <c r="H1174" s="8"/>
      <c r="K1174" s="8"/>
      <c r="M1174" s="8"/>
      <c r="N1174" s="8"/>
      <c r="O1174" s="8"/>
      <c r="P1174" s="8"/>
      <c r="Q1174" s="8"/>
      <c r="R1174" s="8"/>
      <c r="S1174" s="8"/>
      <c r="T1174" s="8"/>
      <c r="U1174" s="8"/>
    </row>
    <row r="1175" spans="6:21" ht="12.75" x14ac:dyDescent="0.2">
      <c r="F1175" s="8"/>
      <c r="H1175" s="8"/>
      <c r="K1175" s="8"/>
      <c r="M1175" s="8"/>
      <c r="N1175" s="8"/>
      <c r="O1175" s="8"/>
      <c r="P1175" s="8"/>
      <c r="Q1175" s="8"/>
      <c r="R1175" s="8"/>
      <c r="S1175" s="8"/>
      <c r="T1175" s="8"/>
      <c r="U1175" s="8"/>
    </row>
    <row r="1176" spans="6:21" ht="12.75" x14ac:dyDescent="0.2">
      <c r="F1176" s="8"/>
      <c r="H1176" s="8"/>
      <c r="K1176" s="8"/>
      <c r="M1176" s="8"/>
      <c r="N1176" s="8"/>
      <c r="O1176" s="8"/>
      <c r="P1176" s="8"/>
      <c r="Q1176" s="8"/>
      <c r="R1176" s="8"/>
      <c r="S1176" s="8"/>
      <c r="T1176" s="8"/>
      <c r="U1176" s="8"/>
    </row>
    <row r="1177" spans="6:21" ht="12.75" x14ac:dyDescent="0.2">
      <c r="F1177" s="8"/>
      <c r="H1177" s="8"/>
      <c r="K1177" s="8"/>
      <c r="M1177" s="8"/>
      <c r="N1177" s="8"/>
      <c r="O1177" s="8"/>
      <c r="P1177" s="8"/>
      <c r="Q1177" s="8"/>
      <c r="R1177" s="8"/>
      <c r="S1177" s="8"/>
      <c r="T1177" s="8"/>
      <c r="U1177" s="8"/>
    </row>
    <row r="1178" spans="6:21" ht="12.75" x14ac:dyDescent="0.2">
      <c r="F1178" s="8"/>
      <c r="H1178" s="8"/>
      <c r="K1178" s="8"/>
      <c r="M1178" s="8"/>
      <c r="N1178" s="8"/>
      <c r="O1178" s="8"/>
      <c r="P1178" s="8"/>
      <c r="Q1178" s="8"/>
      <c r="R1178" s="8"/>
      <c r="S1178" s="8"/>
      <c r="T1178" s="8"/>
      <c r="U1178" s="8"/>
    </row>
    <row r="1179" spans="6:21" ht="12.75" x14ac:dyDescent="0.2">
      <c r="F1179" s="8"/>
      <c r="H1179" s="8"/>
      <c r="K1179" s="8"/>
      <c r="M1179" s="8"/>
      <c r="N1179" s="8"/>
      <c r="O1179" s="8"/>
      <c r="P1179" s="8"/>
      <c r="Q1179" s="8"/>
      <c r="R1179" s="8"/>
      <c r="S1179" s="8"/>
      <c r="T1179" s="8"/>
      <c r="U1179" s="8"/>
    </row>
    <row r="1180" spans="6:21" ht="12.75" x14ac:dyDescent="0.2">
      <c r="F1180" s="8"/>
      <c r="H1180" s="8"/>
      <c r="K1180" s="8"/>
      <c r="M1180" s="8"/>
      <c r="N1180" s="8"/>
      <c r="O1180" s="8"/>
      <c r="P1180" s="8"/>
      <c r="Q1180" s="8"/>
      <c r="R1180" s="8"/>
      <c r="S1180" s="8"/>
      <c r="T1180" s="8"/>
      <c r="U1180" s="8"/>
    </row>
    <row r="1181" spans="6:21" ht="12.75" x14ac:dyDescent="0.2">
      <c r="F1181" s="8"/>
      <c r="H1181" s="8"/>
      <c r="K1181" s="8"/>
      <c r="M1181" s="8"/>
      <c r="N1181" s="8"/>
      <c r="O1181" s="8"/>
      <c r="P1181" s="8"/>
      <c r="Q1181" s="8"/>
      <c r="R1181" s="8"/>
      <c r="S1181" s="8"/>
      <c r="T1181" s="8"/>
      <c r="U1181" s="8"/>
    </row>
    <row r="1182" spans="6:21" ht="12.75" x14ac:dyDescent="0.2">
      <c r="F1182" s="8"/>
      <c r="H1182" s="8"/>
      <c r="K1182" s="8"/>
      <c r="M1182" s="8"/>
      <c r="N1182" s="8"/>
      <c r="O1182" s="8"/>
      <c r="P1182" s="8"/>
      <c r="Q1182" s="8"/>
      <c r="R1182" s="8"/>
      <c r="S1182" s="8"/>
      <c r="T1182" s="8"/>
      <c r="U1182" s="8"/>
    </row>
    <row r="1183" spans="6:21" ht="12.75" x14ac:dyDescent="0.2">
      <c r="F1183" s="8"/>
      <c r="H1183" s="8"/>
      <c r="K1183" s="8"/>
      <c r="M1183" s="8"/>
      <c r="N1183" s="8"/>
      <c r="O1183" s="8"/>
      <c r="P1183" s="8"/>
      <c r="Q1183" s="8"/>
      <c r="R1183" s="8"/>
      <c r="S1183" s="8"/>
      <c r="T1183" s="8"/>
      <c r="U1183" s="8"/>
    </row>
    <row r="1184" spans="6:21" ht="12.75" x14ac:dyDescent="0.2">
      <c r="F1184" s="8"/>
      <c r="H1184" s="8"/>
      <c r="K1184" s="8"/>
      <c r="M1184" s="8"/>
      <c r="N1184" s="8"/>
      <c r="O1184" s="8"/>
      <c r="P1184" s="8"/>
      <c r="Q1184" s="8"/>
      <c r="R1184" s="8"/>
      <c r="S1184" s="8"/>
      <c r="T1184" s="8"/>
      <c r="U1184" s="8"/>
    </row>
    <row r="1185" spans="6:21" ht="12.75" x14ac:dyDescent="0.2">
      <c r="F1185" s="8"/>
      <c r="H1185" s="8"/>
      <c r="K1185" s="8"/>
      <c r="M1185" s="8"/>
      <c r="N1185" s="8"/>
      <c r="O1185" s="8"/>
      <c r="P1185" s="8"/>
      <c r="Q1185" s="8"/>
      <c r="R1185" s="8"/>
      <c r="S1185" s="8"/>
      <c r="T1185" s="8"/>
      <c r="U1185" s="8"/>
    </row>
    <row r="1186" spans="6:21" ht="12.75" x14ac:dyDescent="0.2">
      <c r="F1186" s="8"/>
      <c r="H1186" s="8"/>
      <c r="K1186" s="8"/>
      <c r="M1186" s="8"/>
      <c r="N1186" s="8"/>
      <c r="O1186" s="8"/>
      <c r="P1186" s="8"/>
      <c r="Q1186" s="8"/>
      <c r="R1186" s="8"/>
      <c r="S1186" s="8"/>
      <c r="T1186" s="8"/>
      <c r="U1186" s="8"/>
    </row>
    <row r="1187" spans="6:21" ht="12.75" x14ac:dyDescent="0.2">
      <c r="F1187" s="8"/>
      <c r="H1187" s="8"/>
      <c r="K1187" s="8"/>
      <c r="M1187" s="8"/>
      <c r="N1187" s="8"/>
      <c r="O1187" s="8"/>
      <c r="P1187" s="8"/>
      <c r="Q1187" s="8"/>
      <c r="R1187" s="8"/>
      <c r="S1187" s="8"/>
      <c r="T1187" s="8"/>
      <c r="U1187" s="8"/>
    </row>
    <row r="1188" spans="6:21" ht="12.75" x14ac:dyDescent="0.2">
      <c r="F1188" s="8"/>
      <c r="H1188" s="8"/>
      <c r="K1188" s="8"/>
      <c r="M1188" s="8"/>
      <c r="N1188" s="8"/>
      <c r="O1188" s="8"/>
      <c r="P1188" s="8"/>
      <c r="Q1188" s="8"/>
      <c r="R1188" s="8"/>
      <c r="S1188" s="8"/>
      <c r="T1188" s="8"/>
      <c r="U1188" s="8"/>
    </row>
    <row r="1189" spans="6:21" ht="12.75" x14ac:dyDescent="0.2">
      <c r="F1189" s="8"/>
      <c r="H1189" s="8"/>
      <c r="K1189" s="8"/>
      <c r="M1189" s="8"/>
      <c r="N1189" s="8"/>
      <c r="O1189" s="8"/>
      <c r="P1189" s="8"/>
      <c r="Q1189" s="8"/>
      <c r="R1189" s="8"/>
      <c r="S1189" s="8"/>
      <c r="T1189" s="8"/>
      <c r="U1189" s="8"/>
    </row>
    <row r="1190" spans="6:21" ht="12.75" x14ac:dyDescent="0.2">
      <c r="F1190" s="8"/>
      <c r="H1190" s="8"/>
      <c r="K1190" s="8"/>
      <c r="M1190" s="8"/>
      <c r="N1190" s="8"/>
      <c r="O1190" s="8"/>
      <c r="P1190" s="8"/>
      <c r="Q1190" s="8"/>
      <c r="R1190" s="8"/>
      <c r="S1190" s="8"/>
      <c r="T1190" s="8"/>
      <c r="U1190" s="8"/>
    </row>
    <row r="1191" spans="6:21" ht="12.75" x14ac:dyDescent="0.2">
      <c r="F1191" s="8"/>
      <c r="H1191" s="8"/>
      <c r="K1191" s="8"/>
      <c r="M1191" s="8"/>
      <c r="N1191" s="8"/>
      <c r="O1191" s="8"/>
      <c r="P1191" s="8"/>
      <c r="Q1191" s="8"/>
      <c r="R1191" s="8"/>
      <c r="S1191" s="8"/>
      <c r="T1191" s="8"/>
      <c r="U1191" s="8"/>
    </row>
    <row r="1192" spans="6:21" ht="12.75" x14ac:dyDescent="0.2">
      <c r="F1192" s="8"/>
      <c r="H1192" s="8"/>
      <c r="K1192" s="8"/>
      <c r="M1192" s="8"/>
      <c r="N1192" s="8"/>
      <c r="O1192" s="8"/>
      <c r="P1192" s="8"/>
      <c r="Q1192" s="8"/>
      <c r="R1192" s="8"/>
      <c r="S1192" s="8"/>
      <c r="T1192" s="8"/>
      <c r="U1192" s="8"/>
    </row>
    <row r="1193" spans="6:21" ht="12.75" x14ac:dyDescent="0.2">
      <c r="F1193" s="8"/>
      <c r="H1193" s="8"/>
      <c r="K1193" s="8"/>
      <c r="M1193" s="8"/>
      <c r="N1193" s="8"/>
      <c r="O1193" s="8"/>
      <c r="P1193" s="8"/>
      <c r="Q1193" s="8"/>
      <c r="R1193" s="8"/>
      <c r="S1193" s="8"/>
      <c r="T1193" s="8"/>
      <c r="U1193" s="8"/>
    </row>
    <row r="1194" spans="6:21" ht="12.75" x14ac:dyDescent="0.2">
      <c r="F1194" s="8"/>
      <c r="H1194" s="8"/>
      <c r="K1194" s="8"/>
      <c r="M1194" s="8"/>
      <c r="N1194" s="8"/>
      <c r="O1194" s="8"/>
      <c r="P1194" s="8"/>
      <c r="Q1194" s="8"/>
      <c r="R1194" s="8"/>
      <c r="S1194" s="8"/>
      <c r="T1194" s="8"/>
      <c r="U1194" s="8"/>
    </row>
    <row r="1195" spans="6:21" ht="12.75" x14ac:dyDescent="0.2">
      <c r="F1195" s="8"/>
      <c r="H1195" s="8"/>
      <c r="K1195" s="8"/>
      <c r="M1195" s="8"/>
      <c r="N1195" s="8"/>
      <c r="O1195" s="8"/>
      <c r="P1195" s="8"/>
      <c r="Q1195" s="8"/>
      <c r="R1195" s="8"/>
      <c r="S1195" s="8"/>
      <c r="T1195" s="8"/>
      <c r="U1195" s="8"/>
    </row>
    <row r="1196" spans="6:21" ht="12.75" x14ac:dyDescent="0.2">
      <c r="F1196" s="8"/>
      <c r="H1196" s="8"/>
      <c r="K1196" s="8"/>
      <c r="M1196" s="8"/>
      <c r="N1196" s="8"/>
      <c r="O1196" s="8"/>
      <c r="P1196" s="8"/>
      <c r="Q1196" s="8"/>
      <c r="R1196" s="8"/>
      <c r="S1196" s="8"/>
      <c r="T1196" s="8"/>
      <c r="U1196" s="8"/>
    </row>
    <row r="1197" spans="6:21" ht="12.75" x14ac:dyDescent="0.2">
      <c r="F1197" s="8"/>
      <c r="H1197" s="8"/>
      <c r="K1197" s="8"/>
      <c r="M1197" s="8"/>
      <c r="N1197" s="8"/>
      <c r="O1197" s="8"/>
      <c r="P1197" s="8"/>
      <c r="Q1197" s="8"/>
      <c r="R1197" s="8"/>
      <c r="S1197" s="8"/>
      <c r="T1197" s="8"/>
      <c r="U1197" s="8"/>
    </row>
    <row r="1198" spans="6:21" ht="12.75" x14ac:dyDescent="0.2">
      <c r="F1198" s="8"/>
      <c r="H1198" s="8"/>
      <c r="K1198" s="8"/>
      <c r="M1198" s="8"/>
      <c r="N1198" s="8"/>
      <c r="O1198" s="8"/>
      <c r="P1198" s="8"/>
      <c r="Q1198" s="8"/>
      <c r="R1198" s="8"/>
      <c r="S1198" s="8"/>
      <c r="T1198" s="8"/>
      <c r="U1198" s="8"/>
    </row>
    <row r="1199" spans="6:21" ht="12.75" x14ac:dyDescent="0.2">
      <c r="F1199" s="8"/>
      <c r="H1199" s="8"/>
      <c r="K1199" s="8"/>
      <c r="M1199" s="8"/>
      <c r="N1199" s="8"/>
      <c r="O1199" s="8"/>
      <c r="P1199" s="8"/>
      <c r="Q1199" s="8"/>
      <c r="R1199" s="8"/>
      <c r="S1199" s="8"/>
      <c r="T1199" s="8"/>
      <c r="U1199" s="8"/>
    </row>
    <row r="1200" spans="6:21" ht="12.75" x14ac:dyDescent="0.2">
      <c r="F1200" s="8"/>
      <c r="H1200" s="8"/>
      <c r="K1200" s="8"/>
      <c r="M1200" s="8"/>
      <c r="N1200" s="8"/>
      <c r="O1200" s="8"/>
      <c r="P1200" s="8"/>
      <c r="Q1200" s="8"/>
      <c r="R1200" s="8"/>
      <c r="S1200" s="8"/>
      <c r="T1200" s="8"/>
      <c r="U1200" s="8"/>
    </row>
    <row r="1201" spans="6:21" ht="12.75" x14ac:dyDescent="0.2">
      <c r="F1201" s="8"/>
      <c r="H1201" s="8"/>
      <c r="K1201" s="8"/>
      <c r="M1201" s="8"/>
      <c r="N1201" s="8"/>
      <c r="O1201" s="8"/>
      <c r="P1201" s="8"/>
      <c r="Q1201" s="8"/>
      <c r="R1201" s="8"/>
      <c r="S1201" s="8"/>
      <c r="T1201" s="8"/>
      <c r="U1201" s="8"/>
    </row>
    <row r="1202" spans="6:21" ht="12.75" x14ac:dyDescent="0.2">
      <c r="F1202" s="8"/>
      <c r="H1202" s="8"/>
      <c r="K1202" s="8"/>
      <c r="M1202" s="8"/>
      <c r="N1202" s="8"/>
      <c r="O1202" s="8"/>
      <c r="P1202" s="8"/>
      <c r="Q1202" s="8"/>
      <c r="R1202" s="8"/>
      <c r="S1202" s="8"/>
      <c r="T1202" s="8"/>
      <c r="U1202" s="8"/>
    </row>
    <row r="1203" spans="6:21" ht="12.75" x14ac:dyDescent="0.2">
      <c r="F1203" s="8"/>
      <c r="H1203" s="8"/>
      <c r="K1203" s="8"/>
      <c r="M1203" s="8"/>
      <c r="N1203" s="8"/>
      <c r="O1203" s="8"/>
      <c r="P1203" s="8"/>
      <c r="Q1203" s="8"/>
      <c r="R1203" s="8"/>
      <c r="S1203" s="8"/>
      <c r="T1203" s="8"/>
      <c r="U1203" s="8"/>
    </row>
    <row r="1204" spans="6:21" ht="12.75" x14ac:dyDescent="0.2">
      <c r="F1204" s="8"/>
      <c r="H1204" s="8"/>
      <c r="K1204" s="8"/>
      <c r="M1204" s="8"/>
      <c r="N1204" s="8"/>
      <c r="O1204" s="8"/>
      <c r="P1204" s="8"/>
      <c r="Q1204" s="8"/>
      <c r="R1204" s="8"/>
      <c r="S1204" s="8"/>
      <c r="T1204" s="8"/>
      <c r="U1204" s="8"/>
    </row>
    <row r="1205" spans="6:21" ht="12.75" x14ac:dyDescent="0.2">
      <c r="F1205" s="8"/>
      <c r="H1205" s="8"/>
      <c r="K1205" s="8"/>
      <c r="M1205" s="8"/>
      <c r="N1205" s="8"/>
      <c r="O1205" s="8"/>
      <c r="P1205" s="8"/>
      <c r="Q1205" s="8"/>
      <c r="R1205" s="8"/>
      <c r="S1205" s="8"/>
      <c r="T1205" s="8"/>
      <c r="U1205" s="8"/>
    </row>
    <row r="1206" spans="6:21" ht="12.75" x14ac:dyDescent="0.2">
      <c r="F1206" s="8"/>
      <c r="H1206" s="8"/>
      <c r="K1206" s="8"/>
      <c r="M1206" s="8"/>
      <c r="N1206" s="8"/>
      <c r="O1206" s="8"/>
      <c r="P1206" s="8"/>
      <c r="Q1206" s="8"/>
      <c r="R1206" s="8"/>
      <c r="S1206" s="8"/>
      <c r="T1206" s="8"/>
      <c r="U1206" s="8"/>
    </row>
    <row r="1207" spans="6:21" ht="12.75" x14ac:dyDescent="0.2">
      <c r="F1207" s="8"/>
      <c r="H1207" s="8"/>
      <c r="K1207" s="8"/>
      <c r="M1207" s="8"/>
      <c r="N1207" s="8"/>
      <c r="O1207" s="8"/>
      <c r="P1207" s="8"/>
      <c r="Q1207" s="8"/>
      <c r="R1207" s="8"/>
      <c r="S1207" s="8"/>
      <c r="T1207" s="8"/>
      <c r="U1207" s="8"/>
    </row>
    <row r="1208" spans="6:21" ht="12.75" x14ac:dyDescent="0.2">
      <c r="F1208" s="8"/>
      <c r="H1208" s="8"/>
      <c r="K1208" s="8"/>
      <c r="M1208" s="8"/>
      <c r="N1208" s="8"/>
      <c r="O1208" s="8"/>
      <c r="P1208" s="8"/>
      <c r="Q1208" s="8"/>
      <c r="R1208" s="8"/>
      <c r="S1208" s="8"/>
      <c r="T1208" s="8"/>
      <c r="U1208" s="8"/>
    </row>
    <row r="1209" spans="6:21" ht="12.75" x14ac:dyDescent="0.2">
      <c r="F1209" s="8"/>
      <c r="H1209" s="8"/>
      <c r="K1209" s="8"/>
      <c r="M1209" s="8"/>
      <c r="N1209" s="8"/>
      <c r="O1209" s="8"/>
      <c r="P1209" s="8"/>
      <c r="Q1209" s="8"/>
      <c r="R1209" s="8"/>
      <c r="S1209" s="8"/>
      <c r="T1209" s="8"/>
      <c r="U1209" s="8"/>
    </row>
    <row r="1210" spans="6:21" ht="12.75" x14ac:dyDescent="0.2">
      <c r="F1210" s="8"/>
      <c r="H1210" s="8"/>
      <c r="K1210" s="8"/>
      <c r="M1210" s="8"/>
      <c r="N1210" s="8"/>
      <c r="O1210" s="8"/>
      <c r="P1210" s="8"/>
      <c r="Q1210" s="8"/>
      <c r="R1210" s="8"/>
      <c r="S1210" s="8"/>
      <c r="T1210" s="8"/>
      <c r="U1210" s="8"/>
    </row>
    <row r="1211" spans="6:21" ht="12.75" x14ac:dyDescent="0.2">
      <c r="F1211" s="8"/>
      <c r="H1211" s="8"/>
      <c r="K1211" s="8"/>
      <c r="M1211" s="8"/>
      <c r="N1211" s="8"/>
      <c r="O1211" s="8"/>
      <c r="P1211" s="8"/>
      <c r="Q1211" s="8"/>
      <c r="R1211" s="8"/>
      <c r="S1211" s="8"/>
      <c r="T1211" s="8"/>
      <c r="U1211" s="8"/>
    </row>
    <row r="1212" spans="6:21" ht="12.75" x14ac:dyDescent="0.2">
      <c r="F1212" s="8"/>
      <c r="H1212" s="8"/>
      <c r="K1212" s="8"/>
      <c r="M1212" s="8"/>
      <c r="N1212" s="8"/>
      <c r="O1212" s="8"/>
      <c r="P1212" s="8"/>
      <c r="Q1212" s="8"/>
      <c r="R1212" s="8"/>
      <c r="S1212" s="8"/>
      <c r="T1212" s="8"/>
      <c r="U1212" s="8"/>
    </row>
    <row r="1213" spans="6:21" ht="12.75" x14ac:dyDescent="0.2">
      <c r="F1213" s="8"/>
      <c r="H1213" s="8"/>
      <c r="K1213" s="8"/>
      <c r="M1213" s="8"/>
      <c r="N1213" s="8"/>
      <c r="O1213" s="8"/>
      <c r="P1213" s="8"/>
      <c r="Q1213" s="8"/>
      <c r="R1213" s="8"/>
      <c r="S1213" s="8"/>
      <c r="T1213" s="8"/>
      <c r="U1213" s="8"/>
    </row>
    <row r="1214" spans="6:21" ht="12.75" x14ac:dyDescent="0.2">
      <c r="F1214" s="8"/>
      <c r="H1214" s="8"/>
      <c r="K1214" s="8"/>
      <c r="M1214" s="8"/>
      <c r="N1214" s="8"/>
      <c r="O1214" s="8"/>
      <c r="P1214" s="8"/>
      <c r="Q1214" s="8"/>
      <c r="R1214" s="8"/>
      <c r="S1214" s="8"/>
      <c r="T1214" s="8"/>
      <c r="U1214" s="8"/>
    </row>
    <row r="1215" spans="6:21" ht="12.75" x14ac:dyDescent="0.2">
      <c r="F1215" s="8"/>
      <c r="H1215" s="8"/>
      <c r="K1215" s="8"/>
      <c r="M1215" s="8"/>
      <c r="N1215" s="8"/>
      <c r="O1215" s="8"/>
      <c r="P1215" s="8"/>
      <c r="Q1215" s="8"/>
      <c r="R1215" s="8"/>
      <c r="S1215" s="8"/>
      <c r="T1215" s="8"/>
      <c r="U1215" s="8"/>
    </row>
    <row r="1216" spans="6:21" ht="12.75" x14ac:dyDescent="0.2">
      <c r="F1216" s="8"/>
      <c r="H1216" s="8"/>
      <c r="K1216" s="8"/>
      <c r="M1216" s="8"/>
      <c r="N1216" s="8"/>
      <c r="O1216" s="8"/>
      <c r="P1216" s="8"/>
      <c r="Q1216" s="8"/>
      <c r="R1216" s="8"/>
      <c r="S1216" s="8"/>
      <c r="T1216" s="8"/>
      <c r="U1216" s="8"/>
    </row>
    <row r="1217" spans="6:21" ht="12.75" x14ac:dyDescent="0.2">
      <c r="F1217" s="8"/>
      <c r="H1217" s="8"/>
      <c r="K1217" s="8"/>
      <c r="M1217" s="8"/>
      <c r="N1217" s="8"/>
      <c r="O1217" s="8"/>
      <c r="P1217" s="8"/>
      <c r="Q1217" s="8"/>
      <c r="R1217" s="8"/>
      <c r="S1217" s="8"/>
      <c r="T1217" s="8"/>
      <c r="U1217" s="8"/>
    </row>
    <row r="1218" spans="6:21" ht="12.75" x14ac:dyDescent="0.2">
      <c r="F1218" s="8"/>
      <c r="H1218" s="8"/>
      <c r="K1218" s="8"/>
      <c r="M1218" s="8"/>
      <c r="N1218" s="8"/>
      <c r="O1218" s="8"/>
      <c r="P1218" s="8"/>
      <c r="Q1218" s="8"/>
      <c r="R1218" s="8"/>
      <c r="S1218" s="8"/>
      <c r="T1218" s="8"/>
      <c r="U1218" s="8"/>
    </row>
    <row r="1219" spans="6:21" ht="12.75" x14ac:dyDescent="0.2">
      <c r="F1219" s="8"/>
      <c r="H1219" s="8"/>
      <c r="K1219" s="8"/>
      <c r="M1219" s="8"/>
      <c r="N1219" s="8"/>
      <c r="O1219" s="8"/>
      <c r="P1219" s="8"/>
      <c r="Q1219" s="8"/>
      <c r="R1219" s="8"/>
      <c r="S1219" s="8"/>
      <c r="T1219" s="8"/>
      <c r="U1219" s="8"/>
    </row>
    <row r="1220" spans="6:21" ht="12.75" x14ac:dyDescent="0.2">
      <c r="F1220" s="8"/>
      <c r="H1220" s="8"/>
      <c r="K1220" s="8"/>
      <c r="M1220" s="8"/>
      <c r="N1220" s="8"/>
      <c r="O1220" s="8"/>
      <c r="P1220" s="8"/>
      <c r="Q1220" s="8"/>
      <c r="R1220" s="8"/>
      <c r="S1220" s="8"/>
      <c r="T1220" s="8"/>
      <c r="U1220" s="8"/>
    </row>
    <row r="1221" spans="6:21" ht="12.75" x14ac:dyDescent="0.2">
      <c r="F1221" s="8"/>
      <c r="H1221" s="8"/>
      <c r="K1221" s="8"/>
      <c r="M1221" s="8"/>
      <c r="N1221" s="8"/>
      <c r="O1221" s="8"/>
      <c r="P1221" s="8"/>
      <c r="Q1221" s="8"/>
      <c r="R1221" s="8"/>
      <c r="S1221" s="8"/>
      <c r="T1221" s="8"/>
      <c r="U1221" s="8"/>
    </row>
    <row r="1222" spans="6:21" ht="12.75" x14ac:dyDescent="0.2">
      <c r="F1222" s="8"/>
      <c r="H1222" s="8"/>
      <c r="K1222" s="8"/>
      <c r="M1222" s="8"/>
      <c r="N1222" s="8"/>
      <c r="O1222" s="8"/>
      <c r="P1222" s="8"/>
      <c r="Q1222" s="8"/>
      <c r="R1222" s="8"/>
      <c r="S1222" s="8"/>
      <c r="T1222" s="8"/>
      <c r="U1222" s="8"/>
    </row>
    <row r="1223" spans="6:21" ht="12.75" x14ac:dyDescent="0.2">
      <c r="F1223" s="8"/>
      <c r="H1223" s="8"/>
      <c r="K1223" s="8"/>
      <c r="M1223" s="8"/>
      <c r="N1223" s="8"/>
      <c r="O1223" s="8"/>
      <c r="P1223" s="8"/>
      <c r="Q1223" s="8"/>
      <c r="R1223" s="8"/>
      <c r="S1223" s="8"/>
      <c r="T1223" s="8"/>
      <c r="U1223" s="8"/>
    </row>
    <row r="1224" spans="6:21" ht="12.75" x14ac:dyDescent="0.2">
      <c r="F1224" s="8"/>
      <c r="H1224" s="8"/>
      <c r="K1224" s="8"/>
      <c r="M1224" s="8"/>
      <c r="N1224" s="8"/>
      <c r="O1224" s="8"/>
      <c r="P1224" s="8"/>
      <c r="Q1224" s="8"/>
      <c r="R1224" s="8"/>
      <c r="S1224" s="8"/>
      <c r="T1224" s="8"/>
      <c r="U1224" s="8"/>
    </row>
    <row r="1225" spans="6:21" ht="12.75" x14ac:dyDescent="0.2">
      <c r="F1225" s="8"/>
      <c r="H1225" s="8"/>
      <c r="K1225" s="8"/>
      <c r="M1225" s="8"/>
      <c r="N1225" s="8"/>
      <c r="O1225" s="8"/>
      <c r="P1225" s="8"/>
      <c r="Q1225" s="8"/>
      <c r="R1225" s="8"/>
      <c r="S1225" s="8"/>
      <c r="T1225" s="8"/>
      <c r="U1225" s="8"/>
    </row>
    <row r="1226" spans="6:21" ht="12.75" x14ac:dyDescent="0.2">
      <c r="F1226" s="8"/>
      <c r="H1226" s="8"/>
      <c r="K1226" s="8"/>
      <c r="M1226" s="8"/>
      <c r="N1226" s="8"/>
      <c r="O1226" s="8"/>
      <c r="P1226" s="8"/>
      <c r="Q1226" s="8"/>
      <c r="R1226" s="8"/>
      <c r="S1226" s="8"/>
      <c r="T1226" s="8"/>
      <c r="U1226" s="8"/>
    </row>
    <row r="1227" spans="6:21" ht="12.75" x14ac:dyDescent="0.2">
      <c r="F1227" s="8"/>
      <c r="H1227" s="8"/>
      <c r="K1227" s="8"/>
      <c r="M1227" s="8"/>
      <c r="N1227" s="8"/>
      <c r="O1227" s="8"/>
      <c r="P1227" s="8"/>
      <c r="Q1227" s="8"/>
      <c r="R1227" s="8"/>
      <c r="S1227" s="8"/>
      <c r="T1227" s="8"/>
      <c r="U1227" s="8"/>
    </row>
    <row r="1228" spans="6:21" ht="12.75" x14ac:dyDescent="0.2">
      <c r="F1228" s="8"/>
      <c r="H1228" s="8"/>
      <c r="K1228" s="8"/>
      <c r="M1228" s="8"/>
      <c r="N1228" s="8"/>
      <c r="O1228" s="8"/>
      <c r="P1228" s="8"/>
      <c r="Q1228" s="8"/>
      <c r="R1228" s="8"/>
      <c r="S1228" s="8"/>
      <c r="T1228" s="8"/>
      <c r="U1228" s="8"/>
    </row>
    <row r="1229" spans="6:21" ht="12.75" x14ac:dyDescent="0.2">
      <c r="F1229" s="8"/>
      <c r="H1229" s="8"/>
      <c r="K1229" s="8"/>
      <c r="M1229" s="8"/>
      <c r="N1229" s="8"/>
      <c r="O1229" s="8"/>
      <c r="P1229" s="8"/>
      <c r="Q1229" s="8"/>
      <c r="R1229" s="8"/>
      <c r="S1229" s="8"/>
      <c r="T1229" s="8"/>
      <c r="U1229" s="8"/>
    </row>
    <row r="1230" spans="6:21" ht="12.75" x14ac:dyDescent="0.2">
      <c r="F1230" s="8"/>
      <c r="H1230" s="8"/>
      <c r="K1230" s="8"/>
      <c r="M1230" s="8"/>
      <c r="N1230" s="8"/>
      <c r="O1230" s="8"/>
      <c r="P1230" s="8"/>
      <c r="Q1230" s="8"/>
      <c r="R1230" s="8"/>
      <c r="S1230" s="8"/>
      <c r="T1230" s="8"/>
      <c r="U1230" s="8"/>
    </row>
    <row r="1231" spans="6:21" ht="12.75" x14ac:dyDescent="0.2">
      <c r="F1231" s="8"/>
      <c r="H1231" s="8"/>
      <c r="K1231" s="8"/>
      <c r="M1231" s="8"/>
      <c r="N1231" s="8"/>
      <c r="O1231" s="8"/>
      <c r="P1231" s="8"/>
      <c r="Q1231" s="8"/>
      <c r="R1231" s="8"/>
      <c r="S1231" s="8"/>
      <c r="T1231" s="8"/>
      <c r="U1231" s="8"/>
    </row>
    <row r="1232" spans="6:21" ht="12.75" x14ac:dyDescent="0.2">
      <c r="F1232" s="8"/>
      <c r="H1232" s="8"/>
      <c r="K1232" s="8"/>
      <c r="M1232" s="8"/>
      <c r="N1232" s="8"/>
      <c r="O1232" s="8"/>
      <c r="P1232" s="8"/>
      <c r="Q1232" s="8"/>
      <c r="R1232" s="8"/>
      <c r="S1232" s="8"/>
      <c r="T1232" s="8"/>
      <c r="U1232" s="8"/>
    </row>
    <row r="1233" spans="6:21" ht="12.75" x14ac:dyDescent="0.2">
      <c r="F1233" s="8"/>
      <c r="H1233" s="8"/>
      <c r="K1233" s="8"/>
      <c r="M1233" s="8"/>
      <c r="N1233" s="8"/>
      <c r="O1233" s="8"/>
      <c r="P1233" s="8"/>
      <c r="Q1233" s="8"/>
      <c r="R1233" s="8"/>
      <c r="S1233" s="8"/>
      <c r="T1233" s="8"/>
      <c r="U1233" s="8"/>
    </row>
    <row r="1234" spans="6:21" ht="12.75" x14ac:dyDescent="0.2">
      <c r="F1234" s="8"/>
      <c r="H1234" s="8"/>
      <c r="K1234" s="8"/>
      <c r="M1234" s="8"/>
      <c r="N1234" s="8"/>
      <c r="O1234" s="8"/>
      <c r="P1234" s="8"/>
      <c r="Q1234" s="8"/>
      <c r="R1234" s="8"/>
      <c r="S1234" s="8"/>
      <c r="T1234" s="8"/>
      <c r="U1234" s="8"/>
    </row>
    <row r="1235" spans="6:21" ht="12.75" x14ac:dyDescent="0.2">
      <c r="F1235" s="8"/>
      <c r="H1235" s="8"/>
      <c r="K1235" s="8"/>
      <c r="M1235" s="8"/>
      <c r="N1235" s="8"/>
      <c r="O1235" s="8"/>
      <c r="P1235" s="8"/>
      <c r="Q1235" s="8"/>
      <c r="R1235" s="8"/>
      <c r="S1235" s="8"/>
      <c r="T1235" s="8"/>
      <c r="U1235" s="8"/>
    </row>
    <row r="1236" spans="6:21" ht="12.75" x14ac:dyDescent="0.2">
      <c r="F1236" s="8"/>
      <c r="H1236" s="8"/>
      <c r="K1236" s="8"/>
      <c r="M1236" s="8"/>
      <c r="N1236" s="8"/>
      <c r="O1236" s="8"/>
      <c r="P1236" s="8"/>
      <c r="Q1236" s="8"/>
      <c r="R1236" s="8"/>
      <c r="S1236" s="8"/>
      <c r="T1236" s="8"/>
      <c r="U1236" s="8"/>
    </row>
    <row r="1237" spans="6:21" ht="12.75" x14ac:dyDescent="0.2">
      <c r="F1237" s="8"/>
      <c r="H1237" s="8"/>
      <c r="K1237" s="8"/>
      <c r="M1237" s="8"/>
      <c r="N1237" s="8"/>
      <c r="O1237" s="8"/>
      <c r="P1237" s="8"/>
      <c r="Q1237" s="8"/>
      <c r="R1237" s="8"/>
      <c r="S1237" s="8"/>
      <c r="T1237" s="8"/>
      <c r="U1237" s="8"/>
    </row>
    <row r="1238" spans="6:21" ht="12.75" x14ac:dyDescent="0.2">
      <c r="F1238" s="8"/>
      <c r="H1238" s="8"/>
      <c r="K1238" s="8"/>
      <c r="M1238" s="8"/>
      <c r="N1238" s="8"/>
      <c r="O1238" s="8"/>
      <c r="P1238" s="8"/>
      <c r="Q1238" s="8"/>
      <c r="R1238" s="8"/>
      <c r="S1238" s="8"/>
      <c r="T1238" s="8"/>
      <c r="U1238" s="8"/>
    </row>
    <row r="1239" spans="6:21" ht="12.75" x14ac:dyDescent="0.2">
      <c r="F1239" s="8"/>
      <c r="H1239" s="8"/>
      <c r="K1239" s="8"/>
      <c r="M1239" s="8"/>
      <c r="N1239" s="8"/>
      <c r="O1239" s="8"/>
      <c r="P1239" s="8"/>
      <c r="Q1239" s="8"/>
      <c r="R1239" s="8"/>
      <c r="S1239" s="8"/>
      <c r="T1239" s="8"/>
      <c r="U1239" s="8"/>
    </row>
    <row r="1240" spans="6:21" ht="12.75" x14ac:dyDescent="0.2">
      <c r="F1240" s="8"/>
      <c r="H1240" s="8"/>
      <c r="K1240" s="8"/>
      <c r="M1240" s="8"/>
      <c r="N1240" s="8"/>
      <c r="O1240" s="8"/>
      <c r="P1240" s="8"/>
      <c r="Q1240" s="8"/>
      <c r="R1240" s="8"/>
      <c r="S1240" s="8"/>
      <c r="T1240" s="8"/>
      <c r="U1240" s="8"/>
    </row>
    <row r="1241" spans="6:21" ht="12.75" x14ac:dyDescent="0.2">
      <c r="F1241" s="8"/>
      <c r="H1241" s="8"/>
      <c r="K1241" s="8"/>
      <c r="M1241" s="8"/>
      <c r="N1241" s="8"/>
      <c r="O1241" s="8"/>
      <c r="P1241" s="8"/>
      <c r="Q1241" s="8"/>
      <c r="R1241" s="8"/>
      <c r="S1241" s="8"/>
      <c r="T1241" s="8"/>
      <c r="U1241" s="8"/>
    </row>
    <row r="1242" spans="6:21" ht="12.75" x14ac:dyDescent="0.2">
      <c r="F1242" s="8"/>
      <c r="H1242" s="8"/>
      <c r="K1242" s="8"/>
      <c r="M1242" s="8"/>
      <c r="N1242" s="8"/>
      <c r="O1242" s="8"/>
      <c r="P1242" s="8"/>
      <c r="Q1242" s="8"/>
      <c r="R1242" s="8"/>
      <c r="S1242" s="8"/>
      <c r="T1242" s="8"/>
      <c r="U1242" s="8"/>
    </row>
    <row r="1243" spans="6:21" ht="12.75" x14ac:dyDescent="0.2">
      <c r="F1243" s="8"/>
      <c r="H1243" s="8"/>
      <c r="K1243" s="8"/>
      <c r="M1243" s="8"/>
      <c r="N1243" s="8"/>
      <c r="O1243" s="8"/>
      <c r="P1243" s="8"/>
      <c r="Q1243" s="8"/>
      <c r="R1243" s="8"/>
      <c r="S1243" s="8"/>
      <c r="T1243" s="8"/>
      <c r="U1243" s="8"/>
    </row>
    <row r="1244" spans="6:21" ht="12.75" x14ac:dyDescent="0.2">
      <c r="F1244" s="8"/>
      <c r="H1244" s="8"/>
      <c r="K1244" s="8"/>
      <c r="M1244" s="8"/>
      <c r="N1244" s="8"/>
      <c r="O1244" s="8"/>
      <c r="P1244" s="8"/>
      <c r="Q1244" s="8"/>
      <c r="R1244" s="8"/>
      <c r="S1244" s="8"/>
      <c r="T1244" s="8"/>
      <c r="U1244" s="8"/>
    </row>
    <row r="1245" spans="6:21" ht="12.75" x14ac:dyDescent="0.2">
      <c r="F1245" s="8"/>
      <c r="H1245" s="8"/>
      <c r="K1245" s="8"/>
      <c r="M1245" s="8"/>
      <c r="N1245" s="8"/>
      <c r="O1245" s="8"/>
      <c r="P1245" s="8"/>
      <c r="Q1245" s="8"/>
      <c r="R1245" s="8"/>
      <c r="S1245" s="8"/>
      <c r="T1245" s="8"/>
      <c r="U1245" s="8"/>
    </row>
    <row r="1246" spans="6:21" ht="12.75" x14ac:dyDescent="0.2">
      <c r="F1246" s="8"/>
      <c r="H1246" s="8"/>
      <c r="K1246" s="8"/>
      <c r="M1246" s="8"/>
      <c r="N1246" s="8"/>
      <c r="O1246" s="8"/>
      <c r="P1246" s="8"/>
      <c r="Q1246" s="8"/>
      <c r="R1246" s="8"/>
      <c r="S1246" s="8"/>
      <c r="T1246" s="8"/>
      <c r="U1246" s="8"/>
    </row>
    <row r="1247" spans="6:21" ht="12.75" x14ac:dyDescent="0.2">
      <c r="F1247" s="8"/>
      <c r="H1247" s="8"/>
      <c r="K1247" s="8"/>
      <c r="M1247" s="8"/>
      <c r="N1247" s="8"/>
      <c r="O1247" s="8"/>
      <c r="P1247" s="8"/>
      <c r="Q1247" s="8"/>
      <c r="R1247" s="8"/>
      <c r="S1247" s="8"/>
      <c r="T1247" s="8"/>
      <c r="U1247" s="8"/>
    </row>
    <row r="1248" spans="6:21" ht="12.75" x14ac:dyDescent="0.2">
      <c r="F1248" s="8"/>
      <c r="H1248" s="8"/>
      <c r="K1248" s="8"/>
      <c r="M1248" s="8"/>
      <c r="N1248" s="8"/>
      <c r="O1248" s="8"/>
      <c r="P1248" s="8"/>
      <c r="Q1248" s="8"/>
      <c r="R1248" s="8"/>
      <c r="S1248" s="8"/>
      <c r="T1248" s="8"/>
      <c r="U1248" s="8"/>
    </row>
    <row r="1249" spans="6:21" ht="12.75" x14ac:dyDescent="0.2">
      <c r="F1249" s="8"/>
      <c r="H1249" s="8"/>
      <c r="K1249" s="8"/>
      <c r="M1249" s="8"/>
      <c r="N1249" s="8"/>
      <c r="O1249" s="8"/>
      <c r="P1249" s="8"/>
      <c r="Q1249" s="8"/>
      <c r="R1249" s="8"/>
      <c r="S1249" s="8"/>
      <c r="T1249" s="8"/>
      <c r="U1249" s="8"/>
    </row>
    <row r="1250" spans="6:21" ht="12.75" x14ac:dyDescent="0.2">
      <c r="F1250" s="8"/>
      <c r="H1250" s="8"/>
      <c r="K1250" s="8"/>
      <c r="M1250" s="8"/>
      <c r="N1250" s="8"/>
      <c r="O1250" s="8"/>
      <c r="P1250" s="8"/>
      <c r="Q1250" s="8"/>
      <c r="R1250" s="8"/>
      <c r="S1250" s="8"/>
      <c r="T1250" s="8"/>
      <c r="U1250" s="8"/>
    </row>
    <row r="1251" spans="6:21" ht="12.75" x14ac:dyDescent="0.2">
      <c r="F1251" s="8"/>
      <c r="H1251" s="8"/>
      <c r="K1251" s="8"/>
      <c r="M1251" s="8"/>
      <c r="N1251" s="8"/>
      <c r="O1251" s="8"/>
      <c r="P1251" s="8"/>
      <c r="Q1251" s="8"/>
      <c r="R1251" s="8"/>
      <c r="S1251" s="8"/>
      <c r="T1251" s="8"/>
      <c r="U1251" s="8"/>
    </row>
    <row r="1252" spans="6:21" ht="12.75" x14ac:dyDescent="0.2">
      <c r="F1252" s="8"/>
      <c r="H1252" s="8"/>
      <c r="K1252" s="8"/>
      <c r="M1252" s="8"/>
      <c r="N1252" s="8"/>
      <c r="O1252" s="8"/>
      <c r="P1252" s="8"/>
      <c r="Q1252" s="8"/>
      <c r="R1252" s="8"/>
      <c r="S1252" s="8"/>
      <c r="T1252" s="8"/>
      <c r="U1252" s="8"/>
    </row>
    <row r="1253" spans="6:21" ht="12.75" x14ac:dyDescent="0.2">
      <c r="F1253" s="8"/>
      <c r="H1253" s="8"/>
      <c r="K1253" s="8"/>
      <c r="M1253" s="8"/>
      <c r="N1253" s="8"/>
      <c r="O1253" s="8"/>
      <c r="P1253" s="8"/>
      <c r="Q1253" s="8"/>
      <c r="R1253" s="8"/>
      <c r="S1253" s="8"/>
      <c r="T1253" s="8"/>
      <c r="U1253" s="8"/>
    </row>
    <row r="1254" spans="6:21" ht="12.75" x14ac:dyDescent="0.2">
      <c r="F1254" s="8"/>
      <c r="H1254" s="8"/>
      <c r="K1254" s="8"/>
      <c r="M1254" s="8"/>
      <c r="N1254" s="8"/>
      <c r="O1254" s="8"/>
      <c r="P1254" s="8"/>
      <c r="Q1254" s="8"/>
      <c r="R1254" s="8"/>
      <c r="S1254" s="8"/>
      <c r="T1254" s="8"/>
      <c r="U1254" s="8"/>
    </row>
    <row r="1255" spans="6:21" ht="12.75" x14ac:dyDescent="0.2">
      <c r="F1255" s="8"/>
      <c r="H1255" s="8"/>
      <c r="K1255" s="8"/>
      <c r="M1255" s="8"/>
      <c r="N1255" s="8"/>
      <c r="O1255" s="8"/>
      <c r="P1255" s="8"/>
      <c r="Q1255" s="8"/>
      <c r="R1255" s="8"/>
      <c r="S1255" s="8"/>
      <c r="T1255" s="8"/>
      <c r="U1255" s="8"/>
    </row>
    <row r="1256" spans="6:21" ht="12.75" x14ac:dyDescent="0.2">
      <c r="F1256" s="8"/>
      <c r="H1256" s="8"/>
      <c r="K1256" s="8"/>
      <c r="M1256" s="8"/>
      <c r="N1256" s="8"/>
      <c r="O1256" s="8"/>
      <c r="P1256" s="8"/>
      <c r="Q1256" s="8"/>
      <c r="R1256" s="8"/>
      <c r="S1256" s="8"/>
      <c r="T1256" s="8"/>
      <c r="U1256" s="8"/>
    </row>
    <row r="1257" spans="6:21" ht="12.75" x14ac:dyDescent="0.2">
      <c r="F1257" s="8"/>
      <c r="H1257" s="8"/>
      <c r="K1257" s="8"/>
      <c r="M1257" s="8"/>
      <c r="N1257" s="8"/>
      <c r="O1257" s="8"/>
      <c r="P1257" s="8"/>
      <c r="Q1257" s="8"/>
      <c r="R1257" s="8"/>
      <c r="S1257" s="8"/>
      <c r="T1257" s="8"/>
      <c r="U1257" s="8"/>
    </row>
    <row r="1258" spans="6:21" ht="12.75" x14ac:dyDescent="0.2">
      <c r="F1258" s="8"/>
      <c r="H1258" s="8"/>
      <c r="K1258" s="8"/>
      <c r="M1258" s="8"/>
      <c r="N1258" s="8"/>
      <c r="O1258" s="8"/>
      <c r="P1258" s="8"/>
      <c r="Q1258" s="8"/>
      <c r="R1258" s="8"/>
      <c r="S1258" s="8"/>
      <c r="T1258" s="8"/>
      <c r="U1258" s="8"/>
    </row>
    <row r="1259" spans="6:21" ht="12.75" x14ac:dyDescent="0.2">
      <c r="F1259" s="8"/>
      <c r="H1259" s="8"/>
      <c r="K1259" s="8"/>
      <c r="M1259" s="8"/>
      <c r="N1259" s="8"/>
      <c r="O1259" s="8"/>
      <c r="P1259" s="8"/>
      <c r="Q1259" s="8"/>
      <c r="R1259" s="8"/>
      <c r="S1259" s="8"/>
      <c r="T1259" s="8"/>
      <c r="U1259" s="8"/>
    </row>
    <row r="1260" spans="6:21" ht="12.75" x14ac:dyDescent="0.2">
      <c r="F1260" s="8"/>
      <c r="H1260" s="8"/>
      <c r="K1260" s="8"/>
      <c r="M1260" s="8"/>
      <c r="N1260" s="8"/>
      <c r="O1260" s="8"/>
      <c r="P1260" s="8"/>
      <c r="Q1260" s="8"/>
      <c r="R1260" s="8"/>
      <c r="S1260" s="8"/>
      <c r="T1260" s="8"/>
      <c r="U1260" s="8"/>
    </row>
    <row r="1261" spans="6:21" ht="12.75" x14ac:dyDescent="0.2">
      <c r="F1261" s="8"/>
      <c r="H1261" s="8"/>
      <c r="K1261" s="8"/>
      <c r="M1261" s="8"/>
      <c r="N1261" s="8"/>
      <c r="O1261" s="8"/>
      <c r="P1261" s="8"/>
      <c r="Q1261" s="8"/>
      <c r="R1261" s="8"/>
      <c r="S1261" s="8"/>
      <c r="T1261" s="8"/>
      <c r="U1261" s="8"/>
    </row>
    <row r="1262" spans="6:21" ht="12.75" x14ac:dyDescent="0.2">
      <c r="F1262" s="8"/>
      <c r="H1262" s="8"/>
      <c r="K1262" s="8"/>
      <c r="M1262" s="8"/>
      <c r="N1262" s="8"/>
      <c r="O1262" s="8"/>
      <c r="P1262" s="8"/>
      <c r="Q1262" s="8"/>
      <c r="R1262" s="8"/>
      <c r="S1262" s="8"/>
      <c r="T1262" s="8"/>
      <c r="U1262" s="8"/>
    </row>
    <row r="1263" spans="6:21" ht="12.75" x14ac:dyDescent="0.2">
      <c r="F1263" s="8"/>
      <c r="H1263" s="8"/>
      <c r="K1263" s="8"/>
      <c r="M1263" s="8"/>
      <c r="N1263" s="8"/>
      <c r="O1263" s="8"/>
      <c r="P1263" s="8"/>
      <c r="Q1263" s="8"/>
      <c r="R1263" s="8"/>
      <c r="S1263" s="8"/>
      <c r="T1263" s="8"/>
      <c r="U1263" s="8"/>
    </row>
    <row r="1264" spans="6:21" ht="12.75" x14ac:dyDescent="0.2">
      <c r="F1264" s="8"/>
      <c r="H1264" s="8"/>
      <c r="K1264" s="8"/>
      <c r="M1264" s="8"/>
      <c r="N1264" s="8"/>
      <c r="O1264" s="8"/>
      <c r="P1264" s="8"/>
      <c r="Q1264" s="8"/>
      <c r="R1264" s="8"/>
      <c r="S1264" s="8"/>
      <c r="T1264" s="8"/>
      <c r="U1264" s="8"/>
    </row>
    <row r="1265" spans="6:21" ht="12.75" x14ac:dyDescent="0.2">
      <c r="F1265" s="8"/>
      <c r="H1265" s="8"/>
      <c r="K1265" s="8"/>
      <c r="M1265" s="8"/>
      <c r="N1265" s="8"/>
      <c r="O1265" s="8"/>
      <c r="P1265" s="8"/>
      <c r="Q1265" s="8"/>
      <c r="R1265" s="8"/>
      <c r="S1265" s="8"/>
      <c r="T1265" s="8"/>
      <c r="U1265" s="8"/>
    </row>
    <row r="1266" spans="6:21" ht="12.75" x14ac:dyDescent="0.2">
      <c r="F1266" s="8"/>
      <c r="H1266" s="8"/>
      <c r="K1266" s="8"/>
      <c r="M1266" s="8"/>
      <c r="N1266" s="8"/>
      <c r="O1266" s="8"/>
      <c r="P1266" s="8"/>
      <c r="Q1266" s="8"/>
      <c r="R1266" s="8"/>
      <c r="S1266" s="8"/>
      <c r="T1266" s="8"/>
      <c r="U1266" s="8"/>
    </row>
    <row r="1267" spans="6:21" ht="12.75" x14ac:dyDescent="0.2">
      <c r="F1267" s="8"/>
      <c r="H1267" s="8"/>
      <c r="K1267" s="8"/>
      <c r="M1267" s="8"/>
      <c r="N1267" s="8"/>
      <c r="O1267" s="8"/>
      <c r="P1267" s="8"/>
      <c r="Q1267" s="8"/>
      <c r="R1267" s="8"/>
      <c r="S1267" s="8"/>
      <c r="T1267" s="8"/>
      <c r="U1267" s="8"/>
    </row>
    <row r="1268" spans="6:21" ht="12.75" x14ac:dyDescent="0.2">
      <c r="F1268" s="8"/>
      <c r="H1268" s="8"/>
      <c r="K1268" s="8"/>
      <c r="M1268" s="8"/>
      <c r="N1268" s="8"/>
      <c r="O1268" s="8"/>
      <c r="P1268" s="8"/>
      <c r="Q1268" s="8"/>
      <c r="R1268" s="8"/>
      <c r="S1268" s="8"/>
      <c r="T1268" s="8"/>
      <c r="U1268" s="8"/>
    </row>
    <row r="1269" spans="6:21" ht="12.75" x14ac:dyDescent="0.2">
      <c r="F1269" s="8"/>
      <c r="H1269" s="8"/>
      <c r="K1269" s="8"/>
      <c r="M1269" s="8"/>
      <c r="N1269" s="8"/>
      <c r="O1269" s="8"/>
      <c r="P1269" s="8"/>
      <c r="Q1269" s="8"/>
      <c r="R1269" s="8"/>
      <c r="S1269" s="8"/>
      <c r="T1269" s="8"/>
      <c r="U1269" s="8"/>
    </row>
    <row r="1270" spans="6:21" ht="12.75" x14ac:dyDescent="0.2">
      <c r="F1270" s="8"/>
      <c r="H1270" s="8"/>
      <c r="K1270" s="8"/>
      <c r="M1270" s="8"/>
      <c r="N1270" s="8"/>
      <c r="O1270" s="8"/>
      <c r="P1270" s="8"/>
      <c r="Q1270" s="8"/>
      <c r="R1270" s="8"/>
      <c r="S1270" s="8"/>
      <c r="T1270" s="8"/>
      <c r="U1270" s="8"/>
    </row>
    <row r="1271" spans="6:21" ht="12.75" x14ac:dyDescent="0.2">
      <c r="F1271" s="8"/>
      <c r="H1271" s="8"/>
      <c r="K1271" s="8"/>
      <c r="M1271" s="8"/>
      <c r="N1271" s="8"/>
      <c r="O1271" s="8"/>
      <c r="P1271" s="8"/>
      <c r="Q1271" s="8"/>
      <c r="R1271" s="8"/>
      <c r="S1271" s="8"/>
      <c r="T1271" s="8"/>
      <c r="U1271" s="8"/>
    </row>
    <row r="1272" spans="6:21" ht="12.75" x14ac:dyDescent="0.2">
      <c r="F1272" s="8"/>
      <c r="H1272" s="8"/>
      <c r="K1272" s="8"/>
      <c r="M1272" s="8"/>
      <c r="N1272" s="8"/>
      <c r="O1272" s="8"/>
      <c r="P1272" s="8"/>
      <c r="Q1272" s="8"/>
      <c r="R1272" s="8"/>
      <c r="S1272" s="8"/>
      <c r="T1272" s="8"/>
      <c r="U1272" s="8"/>
    </row>
  </sheetData>
  <autoFilter ref="A1:T278">
    <filterColumn colId="1">
      <filters>
        <filter val="Event"/>
      </filters>
    </filterColumn>
    <filterColumn colId="13">
      <filters blank="1"/>
    </filterColumn>
  </autoFilter>
  <conditionalFormatting sqref="N1:T1272">
    <cfRule type="cellIs" dxfId="0" priority="1" operator="equal">
      <formula>"x"</formula>
    </cfRule>
  </conditionalFormatting>
  <dataValidations count="4">
    <dataValidation type="list" allowBlank="1" sqref="C3:C29 C31:C84 C86:C139 C141:C194 C196:C222 C224:C277">
      <formula1>RANGE_Direction</formula1>
    </dataValidation>
    <dataValidation type="list" allowBlank="1" sqref="B2:B277">
      <formula1>RANGE_Category</formula1>
    </dataValidation>
    <dataValidation type="list" allowBlank="1" sqref="C2:D2 D3:D29 C30:D30 D31:D84 C85:D85 D86:D139 C140:D140 D141:D194 C195:D195 D196:D222 C223:D223 D224:D277 I2:I277">
      <formula1>RANGE_Transfer</formula1>
    </dataValidation>
    <dataValidation type="list" allowBlank="1" sqref="E2:E277 G2:G277 J2:J277 L2:L277">
      <formula1>RANGE_Cup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4.42578125" defaultRowHeight="15.75" customHeight="1" x14ac:dyDescent="0.2"/>
  <cols>
    <col min="2" max="2" width="35" customWidth="1"/>
    <col min="3" max="3" width="20.5703125" customWidth="1"/>
  </cols>
  <sheetData>
    <row r="1" spans="1:6" ht="15.75" customHeight="1" x14ac:dyDescent="0.2">
      <c r="A1" s="3" t="s">
        <v>12</v>
      </c>
      <c r="B1" s="3" t="s">
        <v>13</v>
      </c>
      <c r="C1" s="3" t="s">
        <v>14</v>
      </c>
    </row>
    <row r="2" spans="1:6" ht="15.75" customHeight="1" x14ac:dyDescent="0.2">
      <c r="A2" s="1" t="s">
        <v>15</v>
      </c>
      <c r="B2" s="1" t="s">
        <v>16</v>
      </c>
    </row>
    <row r="3" spans="1:6" ht="15.75" customHeight="1" x14ac:dyDescent="0.2">
      <c r="A3" s="1" t="s">
        <v>17</v>
      </c>
      <c r="B3" s="1" t="s">
        <v>18</v>
      </c>
    </row>
    <row r="4" spans="1:6" ht="15.75" customHeight="1" x14ac:dyDescent="0.2">
      <c r="A4" s="1" t="s">
        <v>19</v>
      </c>
      <c r="B4" s="1" t="s">
        <v>20</v>
      </c>
    </row>
    <row r="5" spans="1:6" ht="15.75" customHeight="1" x14ac:dyDescent="0.2">
      <c r="A5" s="1" t="s">
        <v>22</v>
      </c>
      <c r="B5" s="1" t="s">
        <v>23</v>
      </c>
    </row>
    <row r="6" spans="1:6" ht="15.75" customHeight="1" x14ac:dyDescent="0.2">
      <c r="A6" s="1" t="s">
        <v>24</v>
      </c>
      <c r="B6" s="1" t="s">
        <v>25</v>
      </c>
    </row>
    <row r="7" spans="1:6" ht="15.75" customHeight="1" x14ac:dyDescent="0.2">
      <c r="A7" s="1" t="s">
        <v>26</v>
      </c>
      <c r="B7" s="1" t="s">
        <v>27</v>
      </c>
    </row>
    <row r="10" spans="1:6" ht="15.75" customHeight="1" x14ac:dyDescent="0.2">
      <c r="A10" s="1" t="s">
        <v>28</v>
      </c>
      <c r="B10" s="1" t="s">
        <v>30</v>
      </c>
    </row>
    <row r="11" spans="1:6" ht="15.75" customHeight="1" x14ac:dyDescent="0.2">
      <c r="A11" s="1" t="s">
        <v>32</v>
      </c>
      <c r="B11" s="1" t="s">
        <v>34</v>
      </c>
    </row>
    <row r="14" spans="1:6" ht="15.75" customHeight="1" x14ac:dyDescent="0.2">
      <c r="F14" s="5"/>
    </row>
    <row r="15" spans="1:6" ht="15.75" customHeight="1" x14ac:dyDescent="0.2">
      <c r="F15" s="5"/>
    </row>
    <row r="16" spans="1:6" ht="15.75" customHeight="1" x14ac:dyDescent="0.2">
      <c r="F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/>
  </sheetViews>
  <sheetFormatPr defaultColWidth="14.42578125" defaultRowHeight="15.75" customHeight="1" x14ac:dyDescent="0.2"/>
  <cols>
    <col min="1" max="1" width="14.7109375" customWidth="1"/>
    <col min="2" max="2" width="3" customWidth="1"/>
    <col min="4" max="4" width="11.28515625" customWidth="1"/>
    <col min="5" max="5" width="10.7109375" customWidth="1"/>
    <col min="6" max="6" width="20.85546875" customWidth="1"/>
    <col min="7" max="7" width="6.85546875" customWidth="1"/>
    <col min="8" max="8" width="3" customWidth="1"/>
    <col min="10" max="10" width="11.5703125" customWidth="1"/>
    <col min="11" max="11" width="10" customWidth="1"/>
    <col min="12" max="12" width="14.28515625" customWidth="1"/>
    <col min="13" max="13" width="11.85546875" customWidth="1"/>
    <col min="14" max="14" width="20.28515625" customWidth="1"/>
    <col min="15" max="15" width="6.85546875" customWidth="1"/>
    <col min="16" max="16" width="3" customWidth="1"/>
    <col min="17" max="17" width="16.5703125" customWidth="1"/>
  </cols>
  <sheetData>
    <row r="1" spans="1:19" ht="15.75" customHeight="1" x14ac:dyDescent="0.2">
      <c r="A1" s="9" t="s">
        <v>29</v>
      </c>
      <c r="B1" s="1"/>
      <c r="C1" s="9" t="s">
        <v>51</v>
      </c>
      <c r="D1" s="11" t="s">
        <v>52</v>
      </c>
      <c r="E1" s="11"/>
      <c r="F1" s="11"/>
      <c r="G1" s="11"/>
      <c r="I1" s="9" t="s">
        <v>55</v>
      </c>
      <c r="J1" s="11" t="s">
        <v>56</v>
      </c>
      <c r="K1" s="11"/>
      <c r="L1" s="11"/>
      <c r="M1" s="11"/>
      <c r="N1" s="11"/>
      <c r="O1" s="11"/>
      <c r="P1" s="1"/>
      <c r="Q1" s="9" t="s">
        <v>59</v>
      </c>
      <c r="R1" s="1"/>
    </row>
    <row r="2" spans="1:19" ht="15.75" customHeight="1" x14ac:dyDescent="0.2">
      <c r="A2" s="1" t="s">
        <v>53</v>
      </c>
      <c r="B2" s="1"/>
      <c r="C2" s="1" t="s">
        <v>57</v>
      </c>
      <c r="D2" s="4" t="s">
        <v>60</v>
      </c>
      <c r="E2" s="4" t="s">
        <v>61</v>
      </c>
      <c r="F2" s="4" t="s">
        <v>62</v>
      </c>
      <c r="G2" s="4" t="s">
        <v>63</v>
      </c>
      <c r="I2" s="1" t="s">
        <v>54</v>
      </c>
      <c r="J2" s="4" t="s">
        <v>60</v>
      </c>
      <c r="K2" s="4" t="s">
        <v>61</v>
      </c>
      <c r="L2" s="4" t="s">
        <v>64</v>
      </c>
      <c r="M2" s="4" t="s">
        <v>65</v>
      </c>
      <c r="N2" s="4" t="s">
        <v>62</v>
      </c>
      <c r="O2" s="4" t="s">
        <v>63</v>
      </c>
      <c r="Q2" s="1" t="s">
        <v>66</v>
      </c>
    </row>
    <row r="3" spans="1:19" ht="15.75" customHeight="1" x14ac:dyDescent="0.2">
      <c r="A3" s="1" t="s">
        <v>67</v>
      </c>
      <c r="B3" s="1"/>
      <c r="C3" s="1" t="s">
        <v>58</v>
      </c>
      <c r="D3" s="10" t="s">
        <v>57</v>
      </c>
      <c r="E3" s="10" t="s">
        <v>57</v>
      </c>
      <c r="F3" s="12" t="str">
        <f t="shared" ref="F3:F11" si="0">D3&amp;"/"&amp;E3</f>
        <v>CS_Plebs/CS_Plebs</v>
      </c>
      <c r="G3" s="8">
        <f t="shared" ref="G3:G17" si="1">IF(AND(D3=E3,F3&lt;&gt;""),1,"")</f>
        <v>1</v>
      </c>
      <c r="I3" s="1" t="s">
        <v>68</v>
      </c>
      <c r="J3" s="10" t="str">
        <f t="shared" ref="J3:K3" si="2">$I$2</f>
        <v>TT_Give</v>
      </c>
      <c r="K3" s="10" t="str">
        <f t="shared" si="2"/>
        <v>TT_Give</v>
      </c>
      <c r="N3" s="12" t="str">
        <f t="shared" ref="N3:N8" si="3">J3&amp;"/"&amp;K3</f>
        <v>TT_Give/TT_Give</v>
      </c>
      <c r="O3" s="8">
        <f>IF(AND(J3=K3,N3&lt;&gt;""),1,"")</f>
        <v>1</v>
      </c>
      <c r="Q3" s="1" t="s">
        <v>73</v>
      </c>
    </row>
    <row r="4" spans="1:19" ht="15.75" customHeight="1" x14ac:dyDescent="0.2">
      <c r="A4" s="1" t="s">
        <v>74</v>
      </c>
      <c r="B4" s="1"/>
      <c r="C4" s="1" t="s">
        <v>75</v>
      </c>
      <c r="D4" s="10" t="s">
        <v>57</v>
      </c>
      <c r="E4" s="10" t="s">
        <v>58</v>
      </c>
      <c r="F4" s="12" t="str">
        <f t="shared" si="0"/>
        <v>CS_Plebs/CS_Church</v>
      </c>
      <c r="G4" s="8" t="str">
        <f t="shared" si="1"/>
        <v/>
      </c>
      <c r="I4" s="1" t="s">
        <v>71</v>
      </c>
      <c r="J4" s="10" t="str">
        <f t="shared" ref="J4:J6" si="4">$I$2</f>
        <v>TT_Give</v>
      </c>
      <c r="K4" s="10" t="str">
        <f>$I$3</f>
        <v>TT_Take</v>
      </c>
      <c r="N4" s="12" t="str">
        <f t="shared" si="3"/>
        <v>TT_Give/TT_Take</v>
      </c>
      <c r="O4" s="7">
        <v>1</v>
      </c>
      <c r="Q4" s="14" t="s">
        <v>76</v>
      </c>
    </row>
    <row r="5" spans="1:19" ht="15.75" customHeight="1" x14ac:dyDescent="0.2">
      <c r="A5" s="1" t="s">
        <v>77</v>
      </c>
      <c r="B5" s="1"/>
      <c r="C5" s="14" t="s">
        <v>78</v>
      </c>
      <c r="D5" s="10" t="s">
        <v>57</v>
      </c>
      <c r="E5" s="10" t="s">
        <v>75</v>
      </c>
      <c r="F5" s="12" t="str">
        <f t="shared" si="0"/>
        <v>CS_Plebs/CS_Military</v>
      </c>
      <c r="G5" s="8" t="str">
        <f t="shared" si="1"/>
        <v/>
      </c>
      <c r="I5" s="1" t="s">
        <v>72</v>
      </c>
      <c r="J5" s="10" t="str">
        <f t="shared" si="4"/>
        <v>TT_Give</v>
      </c>
      <c r="K5" s="10" t="str">
        <f>$I$4</f>
        <v>TT_Acquire</v>
      </c>
      <c r="N5" s="12" t="str">
        <f t="shared" si="3"/>
        <v>TT_Give/TT_Acquire</v>
      </c>
      <c r="O5" s="8" t="str">
        <f t="shared" ref="O5:O7" si="5">IF(AND(J5=K5,N5&lt;&gt;""),1,"")</f>
        <v/>
      </c>
      <c r="P5" s="1"/>
      <c r="Q5" s="1"/>
      <c r="R5" s="1"/>
      <c r="S5" s="1"/>
    </row>
    <row r="6" spans="1:19" ht="15.75" customHeight="1" x14ac:dyDescent="0.2">
      <c r="A6" s="1" t="s">
        <v>80</v>
      </c>
      <c r="B6" s="1"/>
      <c r="C6" s="14" t="s">
        <v>81</v>
      </c>
      <c r="D6" s="10" t="s">
        <v>58</v>
      </c>
      <c r="E6" s="10" t="s">
        <v>57</v>
      </c>
      <c r="F6" s="12" t="str">
        <f t="shared" si="0"/>
        <v>CS_Church/CS_Plebs</v>
      </c>
      <c r="G6" s="8" t="str">
        <f t="shared" si="1"/>
        <v/>
      </c>
      <c r="J6" s="10" t="str">
        <f t="shared" si="4"/>
        <v>TT_Give</v>
      </c>
      <c r="K6" s="10" t="str">
        <f>$I$5</f>
        <v>TT_Assign</v>
      </c>
      <c r="N6" s="12" t="str">
        <f t="shared" si="3"/>
        <v>TT_Give/TT_Assign</v>
      </c>
      <c r="O6" s="8" t="str">
        <f t="shared" si="5"/>
        <v/>
      </c>
    </row>
    <row r="7" spans="1:19" ht="15.75" customHeight="1" x14ac:dyDescent="0.2">
      <c r="D7" s="10" t="s">
        <v>58</v>
      </c>
      <c r="E7" s="10" t="s">
        <v>58</v>
      </c>
      <c r="F7" s="12" t="str">
        <f t="shared" si="0"/>
        <v>CS_Church/CS_Church</v>
      </c>
      <c r="G7" s="8">
        <f t="shared" si="1"/>
        <v>1</v>
      </c>
      <c r="J7" s="10" t="str">
        <f t="shared" ref="J7:K7" si="6">$I$4</f>
        <v>TT_Acquire</v>
      </c>
      <c r="K7" s="10" t="str">
        <f t="shared" si="6"/>
        <v>TT_Acquire</v>
      </c>
      <c r="N7" s="12" t="str">
        <f t="shared" si="3"/>
        <v>TT_Acquire/TT_Acquire</v>
      </c>
      <c r="O7" s="8">
        <f t="shared" si="5"/>
        <v>1</v>
      </c>
    </row>
    <row r="8" spans="1:19" ht="15.75" customHeight="1" x14ac:dyDescent="0.2">
      <c r="D8" s="10" t="s">
        <v>58</v>
      </c>
      <c r="E8" s="10" t="s">
        <v>75</v>
      </c>
      <c r="F8" s="12" t="str">
        <f t="shared" si="0"/>
        <v>CS_Church/CS_Military</v>
      </c>
      <c r="G8" s="8" t="str">
        <f t="shared" si="1"/>
        <v/>
      </c>
      <c r="J8" s="10" t="str">
        <f>$I$4</f>
        <v>TT_Acquire</v>
      </c>
      <c r="K8" s="10" t="str">
        <f>$I$5</f>
        <v>TT_Assign</v>
      </c>
      <c r="N8" s="12" t="str">
        <f t="shared" si="3"/>
        <v>TT_Acquire/TT_Assign</v>
      </c>
      <c r="O8" s="7">
        <v>1</v>
      </c>
    </row>
    <row r="9" spans="1:19" ht="15.75" customHeight="1" x14ac:dyDescent="0.2">
      <c r="D9" s="10" t="s">
        <v>75</v>
      </c>
      <c r="E9" s="10" t="s">
        <v>57</v>
      </c>
      <c r="F9" s="12" t="str">
        <f t="shared" si="0"/>
        <v>CS_Military/CS_Plebs</v>
      </c>
      <c r="G9" s="8" t="str">
        <f t="shared" si="1"/>
        <v/>
      </c>
      <c r="J9" s="15" t="str">
        <f t="shared" ref="J9:J12" si="7">$I$3</f>
        <v>TT_Take</v>
      </c>
      <c r="K9" s="15" t="str">
        <f>$I$2</f>
        <v>TT_Give</v>
      </c>
      <c r="L9" s="1" t="s">
        <v>82</v>
      </c>
      <c r="O9" s="8" t="str">
        <f t="shared" ref="O9:O30" si="8">IF(AND(J9=K9,N9&lt;&gt;""),1,"")</f>
        <v/>
      </c>
    </row>
    <row r="10" spans="1:19" ht="15.75" customHeight="1" x14ac:dyDescent="0.2">
      <c r="D10" s="10" t="s">
        <v>75</v>
      </c>
      <c r="E10" s="10" t="s">
        <v>58</v>
      </c>
      <c r="F10" s="12" t="str">
        <f t="shared" si="0"/>
        <v>CS_Military/CS_Church</v>
      </c>
      <c r="G10" s="8" t="str">
        <f t="shared" si="1"/>
        <v/>
      </c>
      <c r="J10" s="15" t="str">
        <f t="shared" si="7"/>
        <v>TT_Take</v>
      </c>
      <c r="K10" s="15" t="str">
        <f>$I$3</f>
        <v>TT_Take</v>
      </c>
      <c r="L10" s="1" t="s">
        <v>83</v>
      </c>
      <c r="O10" s="8" t="str">
        <f t="shared" si="8"/>
        <v/>
      </c>
    </row>
    <row r="11" spans="1:19" ht="15.75" customHeight="1" x14ac:dyDescent="0.2">
      <c r="D11" s="10" t="s">
        <v>75</v>
      </c>
      <c r="E11" s="10" t="s">
        <v>75</v>
      </c>
      <c r="F11" s="12" t="str">
        <f t="shared" si="0"/>
        <v>CS_Military/CS_Military</v>
      </c>
      <c r="G11" s="8">
        <f t="shared" si="1"/>
        <v>1</v>
      </c>
      <c r="J11" s="15" t="str">
        <f t="shared" si="7"/>
        <v>TT_Take</v>
      </c>
      <c r="K11" s="15" t="str">
        <f>$I$4</f>
        <v>TT_Acquire</v>
      </c>
      <c r="L11" s="1" t="s">
        <v>84</v>
      </c>
      <c r="O11" s="8" t="str">
        <f t="shared" si="8"/>
        <v/>
      </c>
    </row>
    <row r="12" spans="1:19" ht="15.75" customHeight="1" x14ac:dyDescent="0.2">
      <c r="D12" s="14" t="s">
        <v>57</v>
      </c>
      <c r="E12" s="14" t="s">
        <v>78</v>
      </c>
      <c r="G12" s="8" t="str">
        <f t="shared" si="1"/>
        <v/>
      </c>
      <c r="J12" s="15" t="str">
        <f t="shared" si="7"/>
        <v>TT_Take</v>
      </c>
      <c r="K12" s="15" t="str">
        <f>$I$5</f>
        <v>TT_Assign</v>
      </c>
      <c r="L12" s="1" t="s">
        <v>85</v>
      </c>
      <c r="O12" s="8" t="str">
        <f t="shared" si="8"/>
        <v/>
      </c>
    </row>
    <row r="13" spans="1:19" ht="15.75" customHeight="1" x14ac:dyDescent="0.2">
      <c r="D13" s="14" t="s">
        <v>57</v>
      </c>
      <c r="E13" s="14" t="s">
        <v>81</v>
      </c>
      <c r="G13" s="8" t="str">
        <f t="shared" si="1"/>
        <v/>
      </c>
      <c r="J13" s="15" t="str">
        <f t="shared" ref="J13:J14" si="9">$I$5</f>
        <v>TT_Assign</v>
      </c>
      <c r="K13" s="15" t="str">
        <f>$I$4</f>
        <v>TT_Acquire</v>
      </c>
      <c r="L13" s="1" t="s">
        <v>86</v>
      </c>
      <c r="O13" s="8" t="str">
        <f t="shared" si="8"/>
        <v/>
      </c>
    </row>
    <row r="14" spans="1:19" ht="15.75" customHeight="1" x14ac:dyDescent="0.2">
      <c r="D14" s="14" t="s">
        <v>58</v>
      </c>
      <c r="E14" s="14" t="s">
        <v>78</v>
      </c>
      <c r="G14" s="8" t="str">
        <f t="shared" si="1"/>
        <v/>
      </c>
      <c r="J14" s="15" t="str">
        <f t="shared" si="9"/>
        <v>TT_Assign</v>
      </c>
      <c r="K14" s="15" t="str">
        <f>$I$5</f>
        <v>TT_Assign</v>
      </c>
      <c r="L14" s="1" t="s">
        <v>87</v>
      </c>
      <c r="O14" s="8" t="str">
        <f t="shared" si="8"/>
        <v/>
      </c>
    </row>
    <row r="15" spans="1:19" ht="15.75" customHeight="1" x14ac:dyDescent="0.2">
      <c r="D15" s="14" t="s">
        <v>58</v>
      </c>
      <c r="E15" s="14" t="s">
        <v>81</v>
      </c>
      <c r="G15" s="8" t="str">
        <f t="shared" si="1"/>
        <v/>
      </c>
      <c r="J15" s="2" t="str">
        <f t="shared" ref="J15:J16" si="10">$I$4</f>
        <v>TT_Acquire</v>
      </c>
      <c r="K15" s="2" t="s">
        <v>54</v>
      </c>
      <c r="L15" s="1"/>
      <c r="M15" s="1" t="s">
        <v>85</v>
      </c>
      <c r="O15" s="8" t="str">
        <f t="shared" si="8"/>
        <v/>
      </c>
    </row>
    <row r="16" spans="1:19" ht="15.75" customHeight="1" x14ac:dyDescent="0.2">
      <c r="D16" s="14" t="s">
        <v>75</v>
      </c>
      <c r="E16" s="14" t="s">
        <v>78</v>
      </c>
      <c r="G16" s="8" t="str">
        <f t="shared" si="1"/>
        <v/>
      </c>
      <c r="J16" s="2" t="str">
        <f t="shared" si="10"/>
        <v>TT_Acquire</v>
      </c>
      <c r="K16" s="2" t="str">
        <f>$I$3</f>
        <v>TT_Take</v>
      </c>
      <c r="L16" s="1"/>
      <c r="M16" s="1" t="s">
        <v>88</v>
      </c>
      <c r="O16" s="8" t="str">
        <f t="shared" si="8"/>
        <v/>
      </c>
    </row>
    <row r="17" spans="1:15" ht="15.75" customHeight="1" x14ac:dyDescent="0.2">
      <c r="D17" s="14" t="s">
        <v>75</v>
      </c>
      <c r="E17" s="14" t="s">
        <v>81</v>
      </c>
      <c r="G17" s="8" t="str">
        <f t="shared" si="1"/>
        <v/>
      </c>
      <c r="J17" s="2" t="str">
        <f t="shared" ref="J17:J18" si="11">$I$5</f>
        <v>TT_Assign</v>
      </c>
      <c r="K17" s="2" t="s">
        <v>54</v>
      </c>
      <c r="M17" s="1" t="s">
        <v>84</v>
      </c>
      <c r="O17" s="8" t="str">
        <f t="shared" si="8"/>
        <v/>
      </c>
    </row>
    <row r="18" spans="1:15" ht="15.75" customHeight="1" x14ac:dyDescent="0.2">
      <c r="J18" s="2" t="str">
        <f t="shared" si="11"/>
        <v>TT_Assign</v>
      </c>
      <c r="K18" s="2" t="str">
        <f>$I$3</f>
        <v>TT_Take</v>
      </c>
      <c r="M18" s="1" t="s">
        <v>89</v>
      </c>
      <c r="O18" s="8" t="str">
        <f t="shared" si="8"/>
        <v/>
      </c>
    </row>
    <row r="19" spans="1:15" ht="15.75" customHeight="1" x14ac:dyDescent="0.2">
      <c r="O19" s="8" t="str">
        <f t="shared" si="8"/>
        <v/>
      </c>
    </row>
    <row r="20" spans="1:15" ht="15.75" customHeight="1" x14ac:dyDescent="0.2">
      <c r="O20" s="8" t="str">
        <f t="shared" si="8"/>
        <v/>
      </c>
    </row>
    <row r="21" spans="1:15" ht="15.75" customHeight="1" x14ac:dyDescent="0.2">
      <c r="A21" s="16" t="s">
        <v>90</v>
      </c>
      <c r="D21" s="16" t="s">
        <v>91</v>
      </c>
      <c r="O21" s="8" t="str">
        <f t="shared" si="8"/>
        <v/>
      </c>
    </row>
    <row r="22" spans="1:15" ht="15.75" customHeight="1" x14ac:dyDescent="0.2">
      <c r="A22" s="1" t="s">
        <v>92</v>
      </c>
      <c r="D22" s="1" t="s">
        <v>93</v>
      </c>
      <c r="O22" s="8" t="str">
        <f t="shared" si="8"/>
        <v/>
      </c>
    </row>
    <row r="23" spans="1:15" ht="15.75" customHeight="1" x14ac:dyDescent="0.2">
      <c r="A23" s="1" t="s">
        <v>94</v>
      </c>
      <c r="D23" s="1" t="s">
        <v>95</v>
      </c>
      <c r="O23" s="8" t="str">
        <f t="shared" si="8"/>
        <v/>
      </c>
    </row>
    <row r="24" spans="1:15" ht="15.75" customHeight="1" x14ac:dyDescent="0.2">
      <c r="A24" s="1" t="s">
        <v>96</v>
      </c>
      <c r="D24" s="1" t="s">
        <v>97</v>
      </c>
      <c r="O24" s="8" t="str">
        <f t="shared" si="8"/>
        <v/>
      </c>
    </row>
    <row r="25" spans="1:15" ht="15.75" customHeight="1" x14ac:dyDescent="0.2">
      <c r="A25" s="1" t="s">
        <v>31</v>
      </c>
      <c r="O25" s="8" t="str">
        <f t="shared" si="8"/>
        <v/>
      </c>
    </row>
    <row r="26" spans="1:15" ht="15.75" customHeight="1" x14ac:dyDescent="0.2">
      <c r="O26" s="8" t="str">
        <f t="shared" si="8"/>
        <v/>
      </c>
    </row>
    <row r="27" spans="1:15" ht="15.75" customHeight="1" x14ac:dyDescent="0.2">
      <c r="O27" s="8" t="str">
        <f t="shared" si="8"/>
        <v/>
      </c>
    </row>
    <row r="28" spans="1:15" ht="15.75" customHeight="1" x14ac:dyDescent="0.2">
      <c r="O28" s="8" t="str">
        <f t="shared" si="8"/>
        <v/>
      </c>
    </row>
    <row r="29" spans="1:15" ht="15.75" customHeight="1" x14ac:dyDescent="0.2">
      <c r="O29" s="8" t="str">
        <f t="shared" si="8"/>
        <v/>
      </c>
    </row>
    <row r="30" spans="1:15" ht="15.75" customHeight="1" x14ac:dyDescent="0.2">
      <c r="O30" s="8" t="str">
        <f t="shared" si="8"/>
        <v/>
      </c>
    </row>
    <row r="31" spans="1:15" ht="15.75" customHeight="1" x14ac:dyDescent="0.2">
      <c r="J31" s="1"/>
    </row>
    <row r="32" spans="1:15" ht="12.75" x14ac:dyDescent="0.2">
      <c r="J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ColWidth="14.42578125" defaultRowHeight="15.75" customHeight="1" x14ac:dyDescent="0.2"/>
  <sheetData>
    <row r="1" spans="1:12" ht="15.75" customHeight="1" x14ac:dyDescent="0.2">
      <c r="A1" s="1" t="s">
        <v>69</v>
      </c>
      <c r="H1" s="1" t="s">
        <v>70</v>
      </c>
    </row>
    <row r="2" spans="1:12" ht="15.75" customHeight="1" x14ac:dyDescent="0.2">
      <c r="B2" s="1" t="s">
        <v>54</v>
      </c>
      <c r="C2" s="1" t="s">
        <v>68</v>
      </c>
      <c r="D2" s="1" t="s">
        <v>71</v>
      </c>
      <c r="E2" s="1" t="s">
        <v>72</v>
      </c>
      <c r="H2" s="13"/>
      <c r="I2" s="13" t="s">
        <v>54</v>
      </c>
      <c r="J2" s="13" t="s">
        <v>68</v>
      </c>
      <c r="K2" s="13" t="s">
        <v>71</v>
      </c>
      <c r="L2" s="13" t="s">
        <v>72</v>
      </c>
    </row>
    <row r="3" spans="1:12" ht="15.75" customHeight="1" x14ac:dyDescent="0.2">
      <c r="A3" s="1" t="s">
        <v>57</v>
      </c>
      <c r="B3">
        <f>SUMIFS(Events!$F:$F,Events!$E:$E,$A3,Events!$D:$D,B$2,Events!$N:$N,"")+SUMIFS(Events!$H:$H,Events!$G:$G,$A3,Events!$D:$D,B$2,Events!$N:$N,"")+SUMIFS(Events!$K:$K,Events!$J:$J,$A3,Events!$I:$I,B$2,Events!$N:$N,"")+SUMIFS(Events!$Q:$Q,Events!$L:$L,$A3,Events!$I:$I,B$2,Events!$N:$N,"")</f>
        <v>72</v>
      </c>
      <c r="C3">
        <f>SUMIFS(Events!$F:$F,Events!$E:$E,$A3,Events!$D:$D,C$2,Events!$N:$N,"")+SUMIFS(Events!$H:$H,Events!$G:$G,$A3,Events!$D:$D,C$2,Events!$N:$N,"")+SUMIFS(Events!$K:$K,Events!$J:$J,$A3,Events!$I:$I,C$2,Events!$N:$N,"")+SUMIFS(Events!$Q:$Q,Events!$L:$L,$A3,Events!$I:$I,C$2,Events!$N:$N,"")</f>
        <v>0</v>
      </c>
      <c r="D3">
        <f>SUMIFS(Events!$F:$F,Events!$E:$E,$A3,Events!$D:$D,D$2,Events!$N:$N,"")+SUMIFS(Events!$H:$H,Events!$G:$G,$A3,Events!$D:$D,D$2,Events!$N:$N,"")+SUMIFS(Events!$K:$K,Events!$J:$J,$A3,Events!$I:$I,D$2,Events!$N:$N,"")+SUMIFS(Events!$Q:$Q,Events!$L:$L,$A3,Events!$I:$I,D$2,Events!$N:$N,"")</f>
        <v>24</v>
      </c>
      <c r="E3">
        <f>SUMIFS(Events!$F:$F,Events!$E:$E,$A3,Events!$D:$D,E$2,Events!$N:$N,"")+SUMIFS(Events!$H:$H,Events!$G:$G,$A3,Events!$D:$D,E$2,Events!$N:$N,"")+SUMIFS(Events!$K:$K,Events!$J:$J,$A3,Events!$I:$I,E$2,Events!$N:$N,"")+SUMIFS(Events!$Q:$Q,Events!$L:$L,$A3,Events!$I:$I,E$2,Events!$N:$N,"")</f>
        <v>0</v>
      </c>
      <c r="H3" s="13" t="s">
        <v>57</v>
      </c>
      <c r="I3" s="17">
        <f>SUMIFS(Events!$F:$F,Events!$E:$E,$A3,Events!$D:$D,I$2)+SUMIFS(Events!$H:$H,Events!$G:$G,$A3,Events!$D:$D,I$2)+SUMIFS(Events!$K:$K,Events!$J:$J,$A3,Events!$I:$I,I$2)+SUMIFS(Events!$Q:$Q,Events!$L:$L,$A3,Events!$I:$I,I$2)</f>
        <v>144</v>
      </c>
      <c r="J3" s="17">
        <f>SUMIFS(Events!$F:$F,Events!$E:$E,$A3,Events!$D:$D,J$2)+SUMIFS(Events!$H:$H,Events!$G:$G,$A3,Events!$D:$D,J$2)+SUMIFS(Events!$K:$K,Events!$J:$J,$A3,Events!$I:$I,J$2)+SUMIFS(Events!$Q:$Q,Events!$L:$L,$A3,Events!$I:$I,J$2)</f>
        <v>36</v>
      </c>
      <c r="K3" s="17">
        <f>SUMIFS(Events!$F:$F,Events!$E:$E,$A3,Events!$D:$D,K$2)+SUMIFS(Events!$H:$H,Events!$G:$G,$A3,Events!$D:$D,K$2)+SUMIFS(Events!$K:$K,Events!$J:$J,$A3,Events!$I:$I,K$2)+SUMIFS(Events!$Q:$Q,Events!$L:$L,$A3,Events!$I:$I,K$2)</f>
        <v>108</v>
      </c>
      <c r="L3" s="17">
        <f>SUMIFS(Events!$F:$F,Events!$E:$E,$A3,Events!$D:$D,L$2)+SUMIFS(Events!$H:$H,Events!$G:$G,$A3,Events!$D:$D,L$2)+SUMIFS(Events!$K:$K,Events!$J:$J,$A3,Events!$I:$I,L$2)+SUMIFS(Events!$Q:$Q,Events!$L:$L,$A3,Events!$I:$I,L$2)</f>
        <v>72</v>
      </c>
    </row>
    <row r="4" spans="1:12" ht="15.75" customHeight="1" x14ac:dyDescent="0.2">
      <c r="A4" s="1" t="s">
        <v>58</v>
      </c>
      <c r="B4">
        <f>SUMIFS(Events!$F:$F,Events!$E:$E,$A4,Events!$D:$D,B$2,Events!$N:$N,"")+SUMIFS(Events!$H:$H,Events!$G:$G,$A4,Events!$D:$D,B$2,Events!$N:$N,"")+SUMIFS(Events!$K:$K,Events!$J:$J,$A4,Events!$I:$I,B$2,Events!$N:$N,"")+SUMIFS(Events!$Q:$Q,Events!$L:$L,$A4,Events!$I:$I,B$2,Events!$N:$N,"")</f>
        <v>36</v>
      </c>
      <c r="C4">
        <f>SUMIFS(Events!$F:$F,Events!$E:$E,$A4,Events!$D:$D,C$2,Events!$N:$N,"")+SUMIFS(Events!$H:$H,Events!$G:$G,$A4,Events!$D:$D,C$2,Events!$N:$N,"")+SUMIFS(Events!$K:$K,Events!$J:$J,$A4,Events!$I:$I,C$2,Events!$N:$N,"")+SUMIFS(Events!$Q:$Q,Events!$L:$L,$A4,Events!$I:$I,C$2,Events!$N:$N,"")</f>
        <v>12</v>
      </c>
      <c r="D4">
        <f>SUMIFS(Events!$F:$F,Events!$E:$E,$A4,Events!$D:$D,D$2,Events!$N:$N,"")+SUMIFS(Events!$H:$H,Events!$G:$G,$A4,Events!$D:$D,D$2,Events!$N:$N,"")+SUMIFS(Events!$K:$K,Events!$J:$J,$A4,Events!$I:$I,D$2,Events!$N:$N,"")+SUMIFS(Events!$Q:$Q,Events!$L:$L,$A4,Events!$I:$I,D$2,Events!$N:$N,"")</f>
        <v>24</v>
      </c>
      <c r="E4">
        <f>SUMIFS(Events!$F:$F,Events!$E:$E,$A4,Events!$D:$D,E$2,Events!$N:$N,"")+SUMIFS(Events!$H:$H,Events!$G:$G,$A4,Events!$D:$D,E$2,Events!$N:$N,"")+SUMIFS(Events!$K:$K,Events!$J:$J,$A4,Events!$I:$I,E$2,Events!$N:$N,"")+SUMIFS(Events!$Q:$Q,Events!$L:$L,$A4,Events!$I:$I,E$2,Events!$N:$N,"")</f>
        <v>24</v>
      </c>
      <c r="H4" s="13" t="s">
        <v>58</v>
      </c>
      <c r="I4" s="17">
        <f>SUMIFS(Events!$F:$F,Events!$E:$E,$A4,Events!$D:$D,I$2)+SUMIFS(Events!$H:$H,Events!$G:$G,$A4,Events!$D:$D,I$2)+SUMIFS(Events!$K:$K,Events!$J:$J,$A4,Events!$I:$I,I$2)+SUMIFS(Events!$Q:$Q,Events!$L:$L,$A4,Events!$I:$I,I$2)</f>
        <v>144</v>
      </c>
      <c r="J4" s="17">
        <f>SUMIFS(Events!$F:$F,Events!$E:$E,$A4,Events!$D:$D,J$2)+SUMIFS(Events!$H:$H,Events!$G:$G,$A4,Events!$D:$D,J$2)+SUMIFS(Events!$K:$K,Events!$J:$J,$A4,Events!$I:$I,J$2)+SUMIFS(Events!$Q:$Q,Events!$L:$L,$A4,Events!$I:$I,J$2)</f>
        <v>36</v>
      </c>
      <c r="K4" s="17">
        <f>SUMIFS(Events!$F:$F,Events!$E:$E,$A4,Events!$D:$D,K$2)+SUMIFS(Events!$H:$H,Events!$G:$G,$A4,Events!$D:$D,K$2)+SUMIFS(Events!$K:$K,Events!$J:$J,$A4,Events!$I:$I,K$2)+SUMIFS(Events!$Q:$Q,Events!$L:$L,$A4,Events!$I:$I,K$2)</f>
        <v>108</v>
      </c>
      <c r="L4" s="17">
        <f>SUMIFS(Events!$F:$F,Events!$E:$E,$A4,Events!$D:$D,L$2)+SUMIFS(Events!$H:$H,Events!$G:$G,$A4,Events!$D:$D,L$2)+SUMIFS(Events!$K:$K,Events!$J:$J,$A4,Events!$I:$I,L$2)+SUMIFS(Events!$Q:$Q,Events!$L:$L,$A4,Events!$I:$I,L$2)</f>
        <v>72</v>
      </c>
    </row>
    <row r="5" spans="1:12" ht="15.75" customHeight="1" x14ac:dyDescent="0.2">
      <c r="A5" s="1" t="s">
        <v>75</v>
      </c>
      <c r="B5">
        <f>SUMIFS(Events!$F:$F,Events!$E:$E,$A5,Events!$D:$D,B$2,Events!$N:$N,"")+SUMIFS(Events!$H:$H,Events!$G:$G,$A5,Events!$D:$D,B$2,Events!$N:$N,"")+SUMIFS(Events!$K:$K,Events!$J:$J,$A5,Events!$I:$I,B$2,Events!$N:$N,"")+SUMIFS(Events!$Q:$Q,Events!$L:$L,$A5,Events!$I:$I,B$2,Events!$N:$N,"")</f>
        <v>0</v>
      </c>
      <c r="C5">
        <f>SUMIFS(Events!$F:$F,Events!$E:$E,$A5,Events!$D:$D,C$2,Events!$N:$N,"")+SUMIFS(Events!$H:$H,Events!$G:$G,$A5,Events!$D:$D,C$2,Events!$N:$N,"")+SUMIFS(Events!$K:$K,Events!$J:$J,$A5,Events!$I:$I,C$2,Events!$N:$N,"")+SUMIFS(Events!$Q:$Q,Events!$L:$L,$A5,Events!$I:$I,C$2,Events!$N:$N,"")</f>
        <v>24</v>
      </c>
      <c r="D5">
        <f>SUMIFS(Events!$F:$F,Events!$E:$E,$A5,Events!$D:$D,D$2,Events!$N:$N,"")+SUMIFS(Events!$H:$H,Events!$G:$G,$A5,Events!$D:$D,D$2,Events!$N:$N,"")+SUMIFS(Events!$K:$K,Events!$J:$J,$A5,Events!$I:$I,D$2,Events!$N:$N,"")+SUMIFS(Events!$Q:$Q,Events!$L:$L,$A5,Events!$I:$I,D$2,Events!$N:$N,"")</f>
        <v>24</v>
      </c>
      <c r="E5">
        <f>SUMIFS(Events!$F:$F,Events!$E:$E,$A5,Events!$D:$D,E$2,Events!$N:$N,"")+SUMIFS(Events!$H:$H,Events!$G:$G,$A5,Events!$D:$D,E$2,Events!$N:$N,"")+SUMIFS(Events!$K:$K,Events!$J:$J,$A5,Events!$I:$I,E$2,Events!$N:$N,"")+SUMIFS(Events!$Q:$Q,Events!$L:$L,$A5,Events!$I:$I,E$2,Events!$N:$N,"")</f>
        <v>48</v>
      </c>
      <c r="H5" s="13" t="s">
        <v>75</v>
      </c>
      <c r="I5" s="17">
        <f>SUMIFS(Events!$F:$F,Events!$E:$E,$A5,Events!$D:$D,I$2)+SUMIFS(Events!$H:$H,Events!$G:$G,$A5,Events!$D:$D,I$2)+SUMIFS(Events!$K:$K,Events!$J:$J,$A5,Events!$I:$I,I$2)+SUMIFS(Events!$Q:$Q,Events!$L:$L,$A5,Events!$I:$I,I$2)</f>
        <v>144</v>
      </c>
      <c r="J5" s="17">
        <f>SUMIFS(Events!$F:$F,Events!$E:$E,$A5,Events!$D:$D,J$2)+SUMIFS(Events!$H:$H,Events!$G:$G,$A5,Events!$D:$D,J$2)+SUMIFS(Events!$K:$K,Events!$J:$J,$A5,Events!$I:$I,J$2)+SUMIFS(Events!$Q:$Q,Events!$L:$L,$A5,Events!$I:$I,J$2)</f>
        <v>36</v>
      </c>
      <c r="K5" s="17">
        <f>SUMIFS(Events!$F:$F,Events!$E:$E,$A5,Events!$D:$D,K$2)+SUMIFS(Events!$H:$H,Events!$G:$G,$A5,Events!$D:$D,K$2)+SUMIFS(Events!$K:$K,Events!$J:$J,$A5,Events!$I:$I,K$2)+SUMIFS(Events!$Q:$Q,Events!$L:$L,$A5,Events!$I:$I,K$2)</f>
        <v>108</v>
      </c>
      <c r="L5" s="17">
        <f>SUMIFS(Events!$F:$F,Events!$E:$E,$A5,Events!$D:$D,L$2)+SUMIFS(Events!$H:$H,Events!$G:$G,$A5,Events!$D:$D,L$2)+SUMIFS(Events!$K:$K,Events!$J:$J,$A5,Events!$I:$I,L$2)+SUMIFS(Events!$Q:$Q,Events!$L:$L,$A5,Events!$I:$I,L$2)</f>
        <v>72</v>
      </c>
    </row>
    <row r="6" spans="1:12" ht="15.75" customHeight="1" x14ac:dyDescent="0.2">
      <c r="A6" s="1" t="s">
        <v>78</v>
      </c>
      <c r="B6">
        <f>SUMIFS(Events!$F:$F,Events!$E:$E,$A6,Events!$D:$D,B$2,Events!$N:$N,"")+SUMIFS(Events!$H:$H,Events!$G:$G,$A6,Events!$D:$D,B$2,Events!$N:$N,"")+SUMIFS(Events!$K:$K,Events!$J:$J,$A6,Events!$I:$I,B$2,Events!$N:$N,"")+SUMIFS(Events!$Q:$Q,Events!$L:$L,$A6,Events!$I:$I,B$2,Events!$N:$N,"")</f>
        <v>0</v>
      </c>
      <c r="C6">
        <f>SUMIFS(Events!$F:$F,Events!$E:$E,$A6,Events!$D:$D,C$2,Events!$N:$N,"")+SUMIFS(Events!$H:$H,Events!$G:$G,$A6,Events!$D:$D,C$2,Events!$N:$N,"")+SUMIFS(Events!$K:$K,Events!$J:$J,$A6,Events!$I:$I,C$2,Events!$N:$N,"")+SUMIFS(Events!$Q:$Q,Events!$L:$L,$A6,Events!$I:$I,C$2,Events!$N:$N,"")</f>
        <v>0</v>
      </c>
      <c r="D6">
        <f>SUMIFS(Events!$F:$F,Events!$E:$E,$A6,Events!$D:$D,D$2,Events!$N:$N,"")+SUMIFS(Events!$H:$H,Events!$G:$G,$A6,Events!$D:$D,D$2,Events!$N:$N,"")+SUMIFS(Events!$K:$K,Events!$J:$J,$A6,Events!$I:$I,D$2,Events!$N:$N,"")+SUMIFS(Events!$Q:$Q,Events!$L:$L,$A6,Events!$I:$I,D$2,Events!$N:$N,"")</f>
        <v>0</v>
      </c>
      <c r="E6">
        <f>SUMIFS(Events!$F:$F,Events!$E:$E,$A6,Events!$D:$D,E$2,Events!$N:$N,"")+SUMIFS(Events!$H:$H,Events!$G:$G,$A6,Events!$D:$D,E$2,Events!$N:$N,"")+SUMIFS(Events!$K:$K,Events!$J:$J,$A6,Events!$I:$I,E$2,Events!$N:$N,"")+SUMIFS(Events!$Q:$Q,Events!$L:$L,$A6,Events!$I:$I,E$2,Events!$N:$N,"")</f>
        <v>0</v>
      </c>
      <c r="H6" s="13" t="s">
        <v>78</v>
      </c>
      <c r="I6" s="17">
        <f>SUMIFS(Events!$F:$F,Events!$E:$E,$A6,Events!$D:$D,I$2)+SUMIFS(Events!$H:$H,Events!$G:$G,$A6,Events!$D:$D,I$2)+SUMIFS(Events!$K:$K,Events!$J:$J,$A6,Events!$I:$I,I$2)+SUMIFS(Events!$Q:$Q,Events!$L:$L,$A6,Events!$I:$I,I$2)</f>
        <v>0</v>
      </c>
      <c r="J6" s="17">
        <f>SUMIFS(Events!$F:$F,Events!$E:$E,$A6,Events!$D:$D,J$2)+SUMIFS(Events!$H:$H,Events!$G:$G,$A6,Events!$D:$D,J$2)+SUMIFS(Events!$K:$K,Events!$J:$J,$A6,Events!$I:$I,J$2)+SUMIFS(Events!$Q:$Q,Events!$L:$L,$A6,Events!$I:$I,J$2)</f>
        <v>0</v>
      </c>
      <c r="K6" s="17">
        <f>SUMIFS(Events!$F:$F,Events!$E:$E,$A6,Events!$D:$D,K$2)+SUMIFS(Events!$H:$H,Events!$G:$G,$A6,Events!$D:$D,K$2)+SUMIFS(Events!$K:$K,Events!$J:$J,$A6,Events!$I:$I,K$2)+SUMIFS(Events!$Q:$Q,Events!$L:$L,$A6,Events!$I:$I,K$2)</f>
        <v>0</v>
      </c>
      <c r="L6" s="17">
        <f>SUMIFS(Events!$F:$F,Events!$E:$E,$A6,Events!$D:$D,L$2)+SUMIFS(Events!$H:$H,Events!$G:$G,$A6,Events!$D:$D,L$2)+SUMIFS(Events!$K:$K,Events!$J:$J,$A6,Events!$I:$I,L$2)+SUMIFS(Events!$Q:$Q,Events!$L:$L,$A6,Events!$I:$I,L$2)</f>
        <v>0</v>
      </c>
    </row>
    <row r="7" spans="1:12" ht="15.75" customHeight="1" x14ac:dyDescent="0.2">
      <c r="A7" s="1" t="s">
        <v>81</v>
      </c>
      <c r="B7">
        <f>SUMIFS(Events!$F:$F,Events!$E:$E,$A7,Events!$D:$D,B$2,Events!$N:$N,"")+SUMIFS(Events!$H:$H,Events!$G:$G,$A7,Events!$D:$D,B$2,Events!$N:$N,"")+SUMIFS(Events!$K:$K,Events!$J:$J,$A7,Events!$I:$I,B$2,Events!$N:$N,"")+SUMIFS(Events!$Q:$Q,Events!$L:$L,$A7,Events!$I:$I,B$2,Events!$N:$N,"")</f>
        <v>0</v>
      </c>
      <c r="C7">
        <f>SUMIFS(Events!$F:$F,Events!$E:$E,$A7,Events!$D:$D,C$2,Events!$N:$N,"")+SUMIFS(Events!$H:$H,Events!$G:$G,$A7,Events!$D:$D,C$2,Events!$N:$N,"")+SUMIFS(Events!$K:$K,Events!$J:$J,$A7,Events!$I:$I,C$2,Events!$N:$N,"")+SUMIFS(Events!$Q:$Q,Events!$L:$L,$A7,Events!$I:$I,C$2,Events!$N:$N,"")</f>
        <v>0</v>
      </c>
      <c r="D7">
        <f>SUMIFS(Events!$F:$F,Events!$E:$E,$A7,Events!$D:$D,D$2,Events!$N:$N,"")+SUMIFS(Events!$H:$H,Events!$G:$G,$A7,Events!$D:$D,D$2,Events!$N:$N,"")+SUMIFS(Events!$K:$K,Events!$J:$J,$A7,Events!$I:$I,D$2,Events!$N:$N,"")+SUMIFS(Events!$Q:$Q,Events!$L:$L,$A7,Events!$I:$I,D$2,Events!$N:$N,"")</f>
        <v>0</v>
      </c>
      <c r="E7">
        <f>SUMIFS(Events!$F:$F,Events!$E:$E,$A7,Events!$D:$D,E$2,Events!$N:$N,"")+SUMIFS(Events!$H:$H,Events!$G:$G,$A7,Events!$D:$D,E$2,Events!$N:$N,"")+SUMIFS(Events!$K:$K,Events!$J:$J,$A7,Events!$I:$I,E$2,Events!$N:$N,"")+SUMIFS(Events!$Q:$Q,Events!$L:$L,$A7,Events!$I:$I,E$2,Events!$N:$N,"")</f>
        <v>0</v>
      </c>
      <c r="H7" s="13" t="s">
        <v>81</v>
      </c>
      <c r="I7" s="17">
        <f>SUMIFS(Events!$F:$F,Events!$E:$E,$A7,Events!$D:$D,I$2)+SUMIFS(Events!$H:$H,Events!$G:$G,$A7,Events!$D:$D,I$2)+SUMIFS(Events!$K:$K,Events!$J:$J,$A7,Events!$I:$I,I$2)+SUMIFS(Events!$Q:$Q,Events!$L:$L,$A7,Events!$I:$I,I$2)</f>
        <v>0</v>
      </c>
      <c r="J7" s="17">
        <f>SUMIFS(Events!$F:$F,Events!$E:$E,$A7,Events!$D:$D,J$2)+SUMIFS(Events!$H:$H,Events!$G:$G,$A7,Events!$D:$D,J$2)+SUMIFS(Events!$K:$K,Events!$J:$J,$A7,Events!$I:$I,J$2)+SUMIFS(Events!$Q:$Q,Events!$L:$L,$A7,Events!$I:$I,J$2)</f>
        <v>0</v>
      </c>
      <c r="K7" s="17">
        <f>SUMIFS(Events!$F:$F,Events!$E:$E,$A7,Events!$D:$D,K$2)+SUMIFS(Events!$H:$H,Events!$G:$G,$A7,Events!$D:$D,K$2)+SUMIFS(Events!$K:$K,Events!$J:$J,$A7,Events!$I:$I,K$2)+SUMIFS(Events!$Q:$Q,Events!$L:$L,$A7,Events!$I:$I,K$2)</f>
        <v>0</v>
      </c>
      <c r="L7" s="17">
        <f>SUMIFS(Events!$F:$F,Events!$E:$E,$A7,Events!$D:$D,L$2)+SUMIFS(Events!$H:$H,Events!$G:$G,$A7,Events!$D:$D,L$2)+SUMIFS(Events!$K:$K,Events!$J:$J,$A7,Events!$I:$I,L$2)+SUMIFS(Events!$Q:$Q,Events!$L:$L,$A7,Events!$I:$I,L$2)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D2" sqref="D2"/>
    </sheetView>
  </sheetViews>
  <sheetFormatPr defaultColWidth="14.42578125" defaultRowHeight="15.75" customHeight="1" x14ac:dyDescent="0.2"/>
  <cols>
    <col min="1" max="1" width="6.28515625" customWidth="1"/>
    <col min="2" max="3" width="6.42578125" customWidth="1"/>
    <col min="4" max="4" width="9.85546875" customWidth="1"/>
    <col min="5" max="5" width="10" customWidth="1"/>
    <col min="6" max="6" width="9.140625" customWidth="1"/>
    <col min="7" max="7" width="9" customWidth="1"/>
    <col min="8" max="13" width="8" customWidth="1"/>
    <col min="14" max="16" width="8.28515625" customWidth="1"/>
    <col min="17" max="17" width="9.85546875" customWidth="1"/>
    <col min="18" max="18" width="10" customWidth="1"/>
    <col min="19" max="19" width="9.140625" customWidth="1"/>
    <col min="20" max="20" width="9" customWidth="1"/>
    <col min="21" max="26" width="8" customWidth="1"/>
    <col min="27" max="29" width="8.28515625" customWidth="1"/>
  </cols>
  <sheetData>
    <row r="1" spans="1:29" ht="15.75" customHeight="1" x14ac:dyDescent="0.2">
      <c r="A1" s="4" t="s">
        <v>98</v>
      </c>
      <c r="B1" s="4" t="s">
        <v>99</v>
      </c>
      <c r="C1" s="4" t="s">
        <v>100</v>
      </c>
      <c r="D1" s="18" t="s">
        <v>101</v>
      </c>
      <c r="E1" s="18" t="s">
        <v>102</v>
      </c>
      <c r="F1" s="18" t="s">
        <v>103</v>
      </c>
      <c r="G1" s="18" t="s">
        <v>104</v>
      </c>
      <c r="H1" s="19" t="s">
        <v>105</v>
      </c>
      <c r="I1" s="19" t="s">
        <v>106</v>
      </c>
      <c r="J1" s="19" t="s">
        <v>107</v>
      </c>
      <c r="K1" s="20" t="s">
        <v>108</v>
      </c>
      <c r="L1" s="20" t="s">
        <v>109</v>
      </c>
      <c r="M1" s="20" t="s">
        <v>110</v>
      </c>
      <c r="N1" s="21" t="s">
        <v>111</v>
      </c>
      <c r="O1" s="21" t="s">
        <v>112</v>
      </c>
      <c r="P1" s="21" t="s">
        <v>113</v>
      </c>
      <c r="Q1" s="22" t="s">
        <v>114</v>
      </c>
      <c r="R1" s="22" t="s">
        <v>115</v>
      </c>
      <c r="S1" s="22" t="s">
        <v>116</v>
      </c>
      <c r="T1" s="22" t="s">
        <v>117</v>
      </c>
      <c r="U1" s="23" t="s">
        <v>118</v>
      </c>
      <c r="V1" s="23" t="s">
        <v>119</v>
      </c>
      <c r="W1" s="23" t="s">
        <v>120</v>
      </c>
      <c r="X1" s="24" t="s">
        <v>121</v>
      </c>
      <c r="Y1" s="24" t="s">
        <v>122</v>
      </c>
      <c r="Z1" s="24" t="s">
        <v>123</v>
      </c>
      <c r="AA1" s="25" t="s">
        <v>124</v>
      </c>
      <c r="AB1" s="25" t="s">
        <v>125</v>
      </c>
      <c r="AC1" s="25" t="s">
        <v>126</v>
      </c>
    </row>
    <row r="2" spans="1:29" ht="15.75" customHeight="1" x14ac:dyDescent="0.2">
      <c r="A2">
        <f>Events!A35</f>
        <v>32</v>
      </c>
      <c r="B2" s="1" t="str">
        <f>IF(Events!$C35="TD_Across","Visible","Invisible")</f>
        <v>Visible</v>
      </c>
      <c r="C2" s="1">
        <f>IF(Events!$C35="TD_Adjacent",1,0)</f>
        <v>0</v>
      </c>
      <c r="D2" s="1">
        <f>IF(Events!$D35="TT_Give",1,0)</f>
        <v>1</v>
      </c>
      <c r="E2" s="1">
        <f>IF(Events!$D35="TT_Take",1,0)</f>
        <v>0</v>
      </c>
      <c r="F2" s="1">
        <f>IF(Events!$D35="TT_Acquire",1,0)</f>
        <v>0</v>
      </c>
      <c r="G2" s="1">
        <f>IF(Events!$D35="TT_Assign",1,0)</f>
        <v>0</v>
      </c>
      <c r="H2" s="1">
        <f>IF(AND(Events!$E35="CS_Plebs",Events!$F35&gt;=1),1,0)</f>
        <v>1</v>
      </c>
      <c r="I2" s="1">
        <f>IF(AND(Events!$E35="CS_Plebs",Events!$F35&gt;=2),1,0)</f>
        <v>0</v>
      </c>
      <c r="J2" s="1">
        <f>IF(AND(Events!$E35="CS_Plebs",Events!$F35&gt;=3),1,0)</f>
        <v>0</v>
      </c>
      <c r="K2" s="1">
        <f>IF(AND(Events!$E35="CS_Church",Events!$F35&gt;=1),1,0)</f>
        <v>0</v>
      </c>
      <c r="L2" s="1">
        <f>IF(AND(Events!$E35="CS_Church",Events!$F35&gt;=2),1,0)</f>
        <v>0</v>
      </c>
      <c r="M2" s="1">
        <f>IF(AND(Events!$E35="CS_Church",Events!$F35&gt;=3),1,0)</f>
        <v>0</v>
      </c>
      <c r="N2" s="1">
        <f>IF(AND(Events!$E35="CS_Military",Events!$F35&gt;=1),1,0)</f>
        <v>0</v>
      </c>
      <c r="O2" s="1">
        <f>IF(AND(Events!$E35="CS_Military",Events!$F35&gt;=2),1,0)</f>
        <v>0</v>
      </c>
      <c r="P2" s="1">
        <f>IF(AND(Events!$E35="CS_Military",Events!$F35&gt;=3),1,0)</f>
        <v>0</v>
      </c>
      <c r="Q2" s="1">
        <f>IF(Events!$I35="TT_Give",1,0)</f>
        <v>0</v>
      </c>
      <c r="R2" s="1">
        <f>IF(Events!$I35="TT_Take",1,0)</f>
        <v>1</v>
      </c>
      <c r="S2" s="1">
        <f>IF(Events!$I35="TT_Acquire",1,0)</f>
        <v>0</v>
      </c>
      <c r="T2" s="1">
        <f>IF(Events!$I35="TT_Assign",1,0)</f>
        <v>0</v>
      </c>
      <c r="U2" s="1">
        <f>IF(AND(Events!$J35="CS_Plebs",Events!$K35&gt;=1),1,0)</f>
        <v>0</v>
      </c>
      <c r="V2" s="1">
        <f>IF(AND(Events!$J35="CS_Plebs",Events!$K35&gt;=2),1,0)</f>
        <v>0</v>
      </c>
      <c r="W2" s="1">
        <f>IF(AND(Events!$J35="CS_Plebs",Events!$K35&gt;=3),1,0)</f>
        <v>0</v>
      </c>
      <c r="X2" s="1">
        <f>IF(AND(Events!$J35="CS_Church",Events!$K35&gt;=1),1,0)</f>
        <v>0</v>
      </c>
      <c r="Y2" s="1">
        <f>IF(AND(Events!$J35="CS_Church",Events!$K35&gt;=2),1,0)</f>
        <v>0</v>
      </c>
      <c r="Z2" s="1">
        <f>IF(AND(Events!$J35="CS_Church",Events!$K35&gt;=3),1,0)</f>
        <v>0</v>
      </c>
      <c r="AA2" s="1">
        <f>IF(AND(Events!$J35="CS_Military",Events!$K35&gt;=1),1,0)</f>
        <v>1</v>
      </c>
      <c r="AB2" s="1">
        <f>IF(AND(Events!$J35="CS_Military",Events!$K35&gt;=2),1,0)</f>
        <v>1</v>
      </c>
      <c r="AC2" s="1">
        <f>IF(AND(Events!$J35="CS_Military",Events!$K35&gt;=3),1,0)</f>
        <v>0</v>
      </c>
    </row>
    <row r="3" spans="1:29" ht="15.75" customHeight="1" x14ac:dyDescent="0.2">
      <c r="A3">
        <f>Events!A36</f>
        <v>33</v>
      </c>
      <c r="B3" s="1" t="str">
        <f>IF(Events!$C36="TD_Across","Visible","Invisible")</f>
        <v>Invisible</v>
      </c>
      <c r="C3" s="1">
        <f>IF(Events!$C36="TD_Adjacent",1,0)</f>
        <v>1</v>
      </c>
      <c r="D3" s="1">
        <f>IF(Events!$D36="TT_Give",1,0)</f>
        <v>1</v>
      </c>
      <c r="E3" s="1">
        <f>IF(Events!$D36="TT_Take",1,0)</f>
        <v>0</v>
      </c>
      <c r="F3" s="1">
        <f>IF(Events!$D36="TT_Acquire",1,0)</f>
        <v>0</v>
      </c>
      <c r="G3" s="1">
        <f>IF(Events!$D36="TT_Assign",1,0)</f>
        <v>0</v>
      </c>
      <c r="H3" s="1">
        <f>IF(AND(Events!$E36="CS_Plebs",Events!$F36&gt;=1),1,0)</f>
        <v>0</v>
      </c>
      <c r="I3" s="1">
        <f>IF(AND(Events!$E36="CS_Plebs",Events!$F36&gt;=2),1,0)</f>
        <v>0</v>
      </c>
      <c r="J3" s="1">
        <f>IF(AND(Events!$E36="CS_Plebs",Events!$F36&gt;=3),1,0)</f>
        <v>0</v>
      </c>
      <c r="K3" s="1">
        <f>IF(AND(Events!$E36="CS_Church",Events!$F36&gt;=1),1,0)</f>
        <v>1</v>
      </c>
      <c r="L3" s="1">
        <f>IF(AND(Events!$E36="CS_Church",Events!$F36&gt;=2),1,0)</f>
        <v>0</v>
      </c>
      <c r="M3" s="1">
        <f>IF(AND(Events!$E36="CS_Church",Events!$F36&gt;=3),1,0)</f>
        <v>0</v>
      </c>
      <c r="N3" s="1">
        <f>IF(AND(Events!$E36="CS_Military",Events!$F36&gt;=1),1,0)</f>
        <v>0</v>
      </c>
      <c r="O3" s="1">
        <f>IF(AND(Events!$E36="CS_Military",Events!$F36&gt;=2),1,0)</f>
        <v>0</v>
      </c>
      <c r="P3" s="1">
        <f>IF(AND(Events!$E36="CS_Military",Events!$F36&gt;=3),1,0)</f>
        <v>0</v>
      </c>
      <c r="Q3" s="1">
        <f>IF(Events!$I36="TT_Give",1,0)</f>
        <v>0</v>
      </c>
      <c r="R3" s="1">
        <f>IF(Events!$I36="TT_Take",1,0)</f>
        <v>1</v>
      </c>
      <c r="S3" s="1">
        <f>IF(Events!$I36="TT_Acquire",1,0)</f>
        <v>0</v>
      </c>
      <c r="T3" s="1">
        <f>IF(Events!$I36="TT_Assign",1,0)</f>
        <v>0</v>
      </c>
      <c r="U3" s="1">
        <f>IF(AND(Events!$J36="CS_Plebs",Events!$K36&gt;=1),1,0)</f>
        <v>0</v>
      </c>
      <c r="V3" s="1">
        <f>IF(AND(Events!$J36="CS_Plebs",Events!$K36&gt;=2),1,0)</f>
        <v>0</v>
      </c>
      <c r="W3" s="1">
        <f>IF(AND(Events!$J36="CS_Plebs",Events!$K36&gt;=3),1,0)</f>
        <v>0</v>
      </c>
      <c r="X3" s="1">
        <f>IF(AND(Events!$J36="CS_Church",Events!$K36&gt;=1),1,0)</f>
        <v>0</v>
      </c>
      <c r="Y3" s="1">
        <f>IF(AND(Events!$J36="CS_Church",Events!$K36&gt;=2),1,0)</f>
        <v>0</v>
      </c>
      <c r="Z3" s="1">
        <f>IF(AND(Events!$J36="CS_Church",Events!$K36&gt;=3),1,0)</f>
        <v>0</v>
      </c>
      <c r="AA3" s="1">
        <f>IF(AND(Events!$J36="CS_Military",Events!$K36&gt;=1),1,0)</f>
        <v>1</v>
      </c>
      <c r="AB3" s="1">
        <f>IF(AND(Events!$J36="CS_Military",Events!$K36&gt;=2),1,0)</f>
        <v>1</v>
      </c>
      <c r="AC3" s="1">
        <f>IF(AND(Events!$J36="CS_Military",Events!$K36&gt;=3),1,0)</f>
        <v>0</v>
      </c>
    </row>
    <row r="4" spans="1:29" ht="15.75" customHeight="1" x14ac:dyDescent="0.2">
      <c r="A4">
        <f>Events!A37</f>
        <v>34</v>
      </c>
      <c r="B4" s="1" t="str">
        <f>IF(Events!$C37="TD_Across","Visible","Invisible")</f>
        <v>Visible</v>
      </c>
      <c r="C4" s="1">
        <f>IF(Events!$C37="TD_Adjacent",1,0)</f>
        <v>0</v>
      </c>
      <c r="D4" s="1">
        <f>IF(Events!$D37="TT_Give",1,0)</f>
        <v>1</v>
      </c>
      <c r="E4" s="1">
        <f>IF(Events!$D37="TT_Take",1,0)</f>
        <v>0</v>
      </c>
      <c r="F4" s="1">
        <f>IF(Events!$D37="TT_Acquire",1,0)</f>
        <v>0</v>
      </c>
      <c r="G4" s="1">
        <f>IF(Events!$D37="TT_Assign",1,0)</f>
        <v>0</v>
      </c>
      <c r="H4" s="1">
        <f>IF(AND(Events!$E37="CS_Plebs",Events!$F37&gt;=1),1,0)</f>
        <v>1</v>
      </c>
      <c r="I4" s="1">
        <f>IF(AND(Events!$E37="CS_Plebs",Events!$F37&gt;=2),1,0)</f>
        <v>0</v>
      </c>
      <c r="J4" s="1">
        <f>IF(AND(Events!$E37="CS_Plebs",Events!$F37&gt;=3),1,0)</f>
        <v>0</v>
      </c>
      <c r="K4" s="1">
        <f>IF(AND(Events!$E37="CS_Church",Events!$F37&gt;=1),1,0)</f>
        <v>0</v>
      </c>
      <c r="L4" s="1">
        <f>IF(AND(Events!$E37="CS_Church",Events!$F37&gt;=2),1,0)</f>
        <v>0</v>
      </c>
      <c r="M4" s="1">
        <f>IF(AND(Events!$E37="CS_Church",Events!$F37&gt;=3),1,0)</f>
        <v>0</v>
      </c>
      <c r="N4" s="1">
        <f>IF(AND(Events!$E37="CS_Military",Events!$F37&gt;=1),1,0)</f>
        <v>0</v>
      </c>
      <c r="O4" s="1">
        <f>IF(AND(Events!$E37="CS_Military",Events!$F37&gt;=2),1,0)</f>
        <v>0</v>
      </c>
      <c r="P4" s="1">
        <f>IF(AND(Events!$E37="CS_Military",Events!$F37&gt;=3),1,0)</f>
        <v>0</v>
      </c>
      <c r="Q4" s="1">
        <f>IF(Events!$I37="TT_Give",1,0)</f>
        <v>0</v>
      </c>
      <c r="R4" s="1">
        <f>IF(Events!$I37="TT_Take",1,0)</f>
        <v>1</v>
      </c>
      <c r="S4" s="1">
        <f>IF(Events!$I37="TT_Acquire",1,0)</f>
        <v>0</v>
      </c>
      <c r="T4" s="1">
        <f>IF(Events!$I37="TT_Assign",1,0)</f>
        <v>0</v>
      </c>
      <c r="U4" s="1">
        <f>IF(AND(Events!$J37="CS_Plebs",Events!$K37&gt;=1),1,0)</f>
        <v>0</v>
      </c>
      <c r="V4" s="1">
        <f>IF(AND(Events!$J37="CS_Plebs",Events!$K37&gt;=2),1,0)</f>
        <v>0</v>
      </c>
      <c r="W4" s="1">
        <f>IF(AND(Events!$J37="CS_Plebs",Events!$K37&gt;=3),1,0)</f>
        <v>0</v>
      </c>
      <c r="X4" s="1">
        <f>IF(AND(Events!$J37="CS_Church",Events!$K37&gt;=1),1,0)</f>
        <v>1</v>
      </c>
      <c r="Y4" s="1">
        <f>IF(AND(Events!$J37="CS_Church",Events!$K37&gt;=2),1,0)</f>
        <v>1</v>
      </c>
      <c r="Z4" s="1">
        <f>IF(AND(Events!$J37="CS_Church",Events!$K37&gt;=3),1,0)</f>
        <v>1</v>
      </c>
      <c r="AA4" s="1">
        <f>IF(AND(Events!$J37="CS_Military",Events!$K37&gt;=1),1,0)</f>
        <v>0</v>
      </c>
      <c r="AB4" s="1">
        <f>IF(AND(Events!$J37="CS_Military",Events!$K37&gt;=2),1,0)</f>
        <v>0</v>
      </c>
      <c r="AC4" s="1">
        <f>IF(AND(Events!$J37="CS_Military",Events!$K37&gt;=3),1,0)</f>
        <v>0</v>
      </c>
    </row>
    <row r="5" spans="1:29" ht="15.75" customHeight="1" x14ac:dyDescent="0.2">
      <c r="A5">
        <f>Events!A38</f>
        <v>35</v>
      </c>
      <c r="B5" s="1" t="str">
        <f>IF(Events!$C38="TD_Across","Visible","Invisible")</f>
        <v>Invisible</v>
      </c>
      <c r="C5" s="1">
        <f>IF(Events!$C38="TD_Adjacent",1,0)</f>
        <v>1</v>
      </c>
      <c r="D5" s="1">
        <f>IF(Events!$D38="TT_Give",1,0)</f>
        <v>1</v>
      </c>
      <c r="E5" s="1">
        <f>IF(Events!$D38="TT_Take",1,0)</f>
        <v>0</v>
      </c>
      <c r="F5" s="1">
        <f>IF(Events!$D38="TT_Acquire",1,0)</f>
        <v>0</v>
      </c>
      <c r="G5" s="1">
        <f>IF(Events!$D38="TT_Assign",1,0)</f>
        <v>0</v>
      </c>
      <c r="H5" s="1">
        <f>IF(AND(Events!$E38="CS_Plebs",Events!$F38&gt;=1),1,0)</f>
        <v>1</v>
      </c>
      <c r="I5" s="1">
        <f>IF(AND(Events!$E38="CS_Plebs",Events!$F38&gt;=2),1,0)</f>
        <v>0</v>
      </c>
      <c r="J5" s="1">
        <f>IF(AND(Events!$E38="CS_Plebs",Events!$F38&gt;=3),1,0)</f>
        <v>0</v>
      </c>
      <c r="K5" s="1">
        <f>IF(AND(Events!$E38="CS_Church",Events!$F38&gt;=1),1,0)</f>
        <v>0</v>
      </c>
      <c r="L5" s="1">
        <f>IF(AND(Events!$E38="CS_Church",Events!$F38&gt;=2),1,0)</f>
        <v>0</v>
      </c>
      <c r="M5" s="1">
        <f>IF(AND(Events!$E38="CS_Church",Events!$F38&gt;=3),1,0)</f>
        <v>0</v>
      </c>
      <c r="N5" s="1">
        <f>IF(AND(Events!$E38="CS_Military",Events!$F38&gt;=1),1,0)</f>
        <v>0</v>
      </c>
      <c r="O5" s="1">
        <f>IF(AND(Events!$E38="CS_Military",Events!$F38&gt;=2),1,0)</f>
        <v>0</v>
      </c>
      <c r="P5" s="1">
        <f>IF(AND(Events!$E38="CS_Military",Events!$F38&gt;=3),1,0)</f>
        <v>0</v>
      </c>
      <c r="Q5" s="1">
        <f>IF(Events!$I38="TT_Give",1,0)</f>
        <v>0</v>
      </c>
      <c r="R5" s="1">
        <f>IF(Events!$I38="TT_Take",1,0)</f>
        <v>1</v>
      </c>
      <c r="S5" s="1">
        <f>IF(Events!$I38="TT_Acquire",1,0)</f>
        <v>0</v>
      </c>
      <c r="T5" s="1">
        <f>IF(Events!$I38="TT_Assign",1,0)</f>
        <v>0</v>
      </c>
      <c r="U5" s="1">
        <f>IF(AND(Events!$J38="CS_Plebs",Events!$K38&gt;=1),1,0)</f>
        <v>0</v>
      </c>
      <c r="V5" s="1">
        <f>IF(AND(Events!$J38="CS_Plebs",Events!$K38&gt;=2),1,0)</f>
        <v>0</v>
      </c>
      <c r="W5" s="1">
        <f>IF(AND(Events!$J38="CS_Plebs",Events!$K38&gt;=3),1,0)</f>
        <v>0</v>
      </c>
      <c r="X5" s="1">
        <f>IF(AND(Events!$J38="CS_Church",Events!$K38&gt;=1),1,0)</f>
        <v>0</v>
      </c>
      <c r="Y5" s="1">
        <f>IF(AND(Events!$J38="CS_Church",Events!$K38&gt;=2),1,0)</f>
        <v>0</v>
      </c>
      <c r="Z5" s="1">
        <f>IF(AND(Events!$J38="CS_Church",Events!$K38&gt;=3),1,0)</f>
        <v>0</v>
      </c>
      <c r="AA5" s="1">
        <f>IF(AND(Events!$J38="CS_Military",Events!$K38&gt;=1),1,0)</f>
        <v>1</v>
      </c>
      <c r="AB5" s="1">
        <f>IF(AND(Events!$J38="CS_Military",Events!$K38&gt;=2),1,0)</f>
        <v>1</v>
      </c>
      <c r="AC5" s="1">
        <f>IF(AND(Events!$J38="CS_Military",Events!$K38&gt;=3),1,0)</f>
        <v>1</v>
      </c>
    </row>
    <row r="6" spans="1:29" ht="15.75" customHeight="1" x14ac:dyDescent="0.2">
      <c r="A6">
        <f>Events!A39</f>
        <v>36</v>
      </c>
      <c r="B6" s="1" t="str">
        <f>IF(Events!$C39="TD_Across","Visible","Invisible")</f>
        <v>Visible</v>
      </c>
      <c r="C6" s="1">
        <f>IF(Events!$C39="TD_Adjacent",1,0)</f>
        <v>0</v>
      </c>
      <c r="D6" s="1">
        <f>IF(Events!$D39="TT_Give",1,0)</f>
        <v>1</v>
      </c>
      <c r="E6" s="1">
        <f>IF(Events!$D39="TT_Take",1,0)</f>
        <v>0</v>
      </c>
      <c r="F6" s="1">
        <f>IF(Events!$D39="TT_Acquire",1,0)</f>
        <v>0</v>
      </c>
      <c r="G6" s="1">
        <f>IF(Events!$D39="TT_Assign",1,0)</f>
        <v>0</v>
      </c>
      <c r="H6" s="1">
        <f>IF(AND(Events!$E39="CS_Plebs",Events!$F39&gt;=1),1,0)</f>
        <v>0</v>
      </c>
      <c r="I6" s="1">
        <f>IF(AND(Events!$E39="CS_Plebs",Events!$F39&gt;=2),1,0)</f>
        <v>0</v>
      </c>
      <c r="J6" s="1">
        <f>IF(AND(Events!$E39="CS_Plebs",Events!$F39&gt;=3),1,0)</f>
        <v>0</v>
      </c>
      <c r="K6" s="1">
        <f>IF(AND(Events!$E39="CS_Church",Events!$F39&gt;=1),1,0)</f>
        <v>1</v>
      </c>
      <c r="L6" s="1">
        <f>IF(AND(Events!$E39="CS_Church",Events!$F39&gt;=2),1,0)</f>
        <v>0</v>
      </c>
      <c r="M6" s="1">
        <f>IF(AND(Events!$E39="CS_Church",Events!$F39&gt;=3),1,0)</f>
        <v>0</v>
      </c>
      <c r="N6" s="1">
        <f>IF(AND(Events!$E39="CS_Military",Events!$F39&gt;=1),1,0)</f>
        <v>0</v>
      </c>
      <c r="O6" s="1">
        <f>IF(AND(Events!$E39="CS_Military",Events!$F39&gt;=2),1,0)</f>
        <v>0</v>
      </c>
      <c r="P6" s="1">
        <f>IF(AND(Events!$E39="CS_Military",Events!$F39&gt;=3),1,0)</f>
        <v>0</v>
      </c>
      <c r="Q6" s="1">
        <f>IF(Events!$I39="TT_Give",1,0)</f>
        <v>0</v>
      </c>
      <c r="R6" s="1">
        <f>IF(Events!$I39="TT_Take",1,0)</f>
        <v>1</v>
      </c>
      <c r="S6" s="1">
        <f>IF(Events!$I39="TT_Acquire",1,0)</f>
        <v>0</v>
      </c>
      <c r="T6" s="1">
        <f>IF(Events!$I39="TT_Assign",1,0)</f>
        <v>0</v>
      </c>
      <c r="U6" s="1">
        <f>IF(AND(Events!$J39="CS_Plebs",Events!$K39&gt;=1),1,0)</f>
        <v>0</v>
      </c>
      <c r="V6" s="1">
        <f>IF(AND(Events!$J39="CS_Plebs",Events!$K39&gt;=2),1,0)</f>
        <v>0</v>
      </c>
      <c r="W6" s="1">
        <f>IF(AND(Events!$J39="CS_Plebs",Events!$K39&gt;=3),1,0)</f>
        <v>0</v>
      </c>
      <c r="X6" s="1">
        <f>IF(AND(Events!$J39="CS_Church",Events!$K39&gt;=1),1,0)</f>
        <v>0</v>
      </c>
      <c r="Y6" s="1">
        <f>IF(AND(Events!$J39="CS_Church",Events!$K39&gt;=2),1,0)</f>
        <v>0</v>
      </c>
      <c r="Z6" s="1">
        <f>IF(AND(Events!$J39="CS_Church",Events!$K39&gt;=3),1,0)</f>
        <v>0</v>
      </c>
      <c r="AA6" s="1">
        <f>IF(AND(Events!$J39="CS_Military",Events!$K39&gt;=1),1,0)</f>
        <v>1</v>
      </c>
      <c r="AB6" s="1">
        <f>IF(AND(Events!$J39="CS_Military",Events!$K39&gt;=2),1,0)</f>
        <v>1</v>
      </c>
      <c r="AC6" s="1">
        <f>IF(AND(Events!$J39="CS_Military",Events!$K39&gt;=3),1,0)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Overview</vt:lpstr>
      <vt:lpstr>Events</vt:lpstr>
      <vt:lpstr>Characters</vt:lpstr>
      <vt:lpstr>Secrets</vt:lpstr>
      <vt:lpstr>Data</vt:lpstr>
      <vt:lpstr>Stats</vt:lpstr>
      <vt:lpstr>Events Export</vt:lpstr>
      <vt:lpstr>RANGE_Category</vt:lpstr>
      <vt:lpstr>RANGE_Cup</vt:lpstr>
      <vt:lpstr>RANGE_Direction</vt:lpstr>
      <vt:lpstr>RANGE_Transfer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Superville-Home</dc:creator>
  <cp:lastModifiedBy>Superville-Home</cp:lastModifiedBy>
  <dcterms:created xsi:type="dcterms:W3CDTF">2017-05-10T19:54:59Z</dcterms:created>
  <dcterms:modified xsi:type="dcterms:W3CDTF">2017-05-10T19:54:59Z</dcterms:modified>
</cp:coreProperties>
</file>