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3834\Desktop\"/>
    </mc:Choice>
  </mc:AlternateContent>
  <xr:revisionPtr revIDLastSave="0" documentId="13_ncr:1_{751BB755-60BC-4AF3-89AC-009927474AB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6" i="1" l="1"/>
  <c r="H126" i="1"/>
  <c r="G126" i="1"/>
  <c r="F126" i="1"/>
  <c r="E126" i="1"/>
  <c r="H125" i="1"/>
  <c r="G125" i="1"/>
  <c r="F125" i="1"/>
  <c r="E125" i="1"/>
  <c r="D125" i="1"/>
  <c r="H124" i="1"/>
  <c r="G124" i="1"/>
  <c r="F124" i="1"/>
  <c r="E124" i="1"/>
  <c r="D124" i="1"/>
  <c r="D40" i="1"/>
  <c r="D41" i="1"/>
  <c r="D42" i="1"/>
  <c r="D110" i="1"/>
  <c r="E152" i="1"/>
  <c r="D152" i="1"/>
  <c r="H154" i="1"/>
  <c r="G154" i="1"/>
  <c r="F154" i="1"/>
  <c r="E154" i="1"/>
  <c r="D154" i="1"/>
  <c r="H153" i="1"/>
  <c r="G153" i="1"/>
  <c r="F153" i="1"/>
  <c r="E153" i="1"/>
  <c r="D153" i="1"/>
  <c r="H152" i="1"/>
  <c r="G152" i="1"/>
  <c r="F152" i="1"/>
  <c r="H140" i="1"/>
  <c r="G140" i="1"/>
  <c r="F140" i="1"/>
  <c r="E140" i="1"/>
  <c r="D140" i="1"/>
  <c r="H139" i="1"/>
  <c r="G139" i="1"/>
  <c r="F139" i="1"/>
  <c r="E139" i="1"/>
  <c r="D139" i="1"/>
  <c r="H138" i="1"/>
  <c r="G138" i="1"/>
  <c r="F138" i="1"/>
  <c r="E138" i="1"/>
  <c r="D138" i="1"/>
  <c r="D112" i="1"/>
  <c r="H112" i="1"/>
  <c r="G112" i="1"/>
  <c r="F112" i="1"/>
  <c r="E112" i="1"/>
  <c r="H111" i="1"/>
  <c r="G111" i="1"/>
  <c r="F111" i="1"/>
  <c r="E111" i="1"/>
  <c r="D111" i="1"/>
  <c r="H110" i="1"/>
  <c r="G110" i="1"/>
  <c r="F110" i="1"/>
  <c r="E110" i="1"/>
  <c r="D97" i="1"/>
  <c r="E97" i="1"/>
  <c r="F97" i="1"/>
  <c r="G97" i="1"/>
  <c r="H97" i="1"/>
  <c r="D98" i="1"/>
  <c r="E98" i="1"/>
  <c r="F98" i="1"/>
  <c r="G98" i="1"/>
  <c r="H98" i="1"/>
  <c r="E96" i="1"/>
  <c r="F96" i="1"/>
  <c r="G96" i="1"/>
  <c r="H96" i="1"/>
  <c r="D96" i="1"/>
  <c r="G78" i="1"/>
  <c r="G77" i="1"/>
  <c r="G76" i="1"/>
  <c r="G60" i="1"/>
  <c r="G59" i="1"/>
  <c r="G58" i="1"/>
  <c r="G42" i="1"/>
  <c r="G41" i="1"/>
  <c r="G40" i="1"/>
  <c r="G22" i="1"/>
  <c r="J78" i="1"/>
  <c r="K78" i="1"/>
  <c r="L78" i="1"/>
  <c r="D78" i="1"/>
  <c r="J77" i="1"/>
  <c r="K77" i="1"/>
  <c r="L77" i="1"/>
  <c r="D77" i="1"/>
  <c r="J76" i="1"/>
  <c r="K76" i="1"/>
  <c r="L76" i="1"/>
  <c r="D76" i="1"/>
  <c r="L60" i="1"/>
  <c r="D60" i="1"/>
  <c r="K59" i="1"/>
  <c r="D59" i="1"/>
  <c r="L58" i="1"/>
  <c r="D58" i="1"/>
  <c r="K41" i="1"/>
  <c r="K40" i="1"/>
  <c r="J42" i="1"/>
  <c r="L42" i="1"/>
  <c r="J41" i="1"/>
  <c r="L41" i="1"/>
  <c r="J40" i="1"/>
  <c r="L40" i="1"/>
  <c r="G24" i="1"/>
  <c r="J24" i="1"/>
  <c r="K24" i="1"/>
  <c r="L24" i="1"/>
  <c r="D24" i="1"/>
  <c r="G23" i="1"/>
  <c r="J23" i="1"/>
  <c r="K23" i="1"/>
  <c r="L23" i="1"/>
  <c r="D23" i="1"/>
  <c r="J22" i="1"/>
  <c r="K22" i="1"/>
  <c r="L22" i="1"/>
  <c r="D22" i="1"/>
</calcChain>
</file>

<file path=xl/sharedStrings.xml><?xml version="1.0" encoding="utf-8"?>
<sst xmlns="http://schemas.openxmlformats.org/spreadsheetml/2006/main" count="435" uniqueCount="294">
  <si>
    <t>模型</t>
    <phoneticPr fontId="1" type="noConversion"/>
  </si>
  <si>
    <t>Voxtral-Mini-3B-2507</t>
  </si>
  <si>
    <t>数据集</t>
    <phoneticPr fontId="1" type="noConversion"/>
  </si>
  <si>
    <t>说明：</t>
    <phoneticPr fontId="1" type="noConversion"/>
  </si>
  <si>
    <t>切分窗口/秒</t>
    <phoneticPr fontId="1" type="noConversion"/>
  </si>
  <si>
    <t>数据来源</t>
    <phoneticPr fontId="1" type="noConversion"/>
  </si>
  <si>
    <t>sony</t>
    <phoneticPr fontId="1" type="noConversion"/>
  </si>
  <si>
    <t>tau</t>
    <phoneticPr fontId="1" type="noConversion"/>
  </si>
  <si>
    <t>数据总条数</t>
    <phoneticPr fontId="1" type="noConversion"/>
  </si>
  <si>
    <t>偏差&lt;=0的均值</t>
    <phoneticPr fontId="1" type="noConversion"/>
  </si>
  <si>
    <t>所有有效数据偏差绝对值的均值</t>
    <phoneticPr fontId="1" type="noConversion"/>
  </si>
  <si>
    <t>starss22：sonytrain/tautrain</t>
    <phoneticPr fontId="1" type="noConversion"/>
  </si>
  <si>
    <t>无效数据</t>
    <phoneticPr fontId="1" type="noConversion"/>
  </si>
  <si>
    <t>有效数据</t>
    <phoneticPr fontId="1" type="noConversion"/>
  </si>
  <si>
    <t>偏差&gt;=0的均值</t>
    <phoneticPr fontId="1" type="noConversion"/>
  </si>
  <si>
    <t>模型能否检测到事件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</si>
  <si>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能</t>
    </r>
    <r>
      <rPr>
        <sz val="11"/>
        <color theme="1"/>
        <rFont val="等线"/>
        <family val="2"/>
        <scheme val="minor"/>
      </rPr>
      <t>检测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</si>
  <si>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不能</t>
    </r>
    <r>
      <rPr>
        <sz val="11"/>
        <color theme="1"/>
        <rFont val="等线"/>
        <family val="2"/>
        <scheme val="minor"/>
      </rPr>
      <t>检测出来</t>
    </r>
    <phoneticPr fontId="1" type="noConversion"/>
  </si>
  <si>
    <t>-3.99 (条数: 107)</t>
  </si>
  <si>
    <t>5.11 (条数: 211)</t>
  </si>
  <si>
    <t>-4.20 (条数: 21)</t>
  </si>
  <si>
    <t>3.41 (条数: 20)</t>
  </si>
  <si>
    <t>-29.78 (条数: 32)</t>
  </si>
  <si>
    <t>12.64 (条数: 21)</t>
  </si>
  <si>
    <t>-12.33 (条数: 37)</t>
  </si>
  <si>
    <t>7.65 (条数: 19)</t>
  </si>
  <si>
    <t>-2.63 (条数: 178)</t>
  </si>
  <si>
    <t>0.67 (条数: 129)</t>
  </si>
  <si>
    <t>-1.36 (条数: 151)</t>
  </si>
  <si>
    <t xml:space="preserve"> 0.23 (条数: 110)</t>
  </si>
  <si>
    <t>-1.20 (条数: 232)</t>
  </si>
  <si>
    <t>0.44 (条数: 261)</t>
  </si>
  <si>
    <t>-0.95 (条数: 145)</t>
  </si>
  <si>
    <t>0.13 (条数: 111)</t>
  </si>
  <si>
    <t>-36.83 (条数: 27)</t>
  </si>
  <si>
    <t>27.43 (条数: 11)</t>
  </si>
  <si>
    <t>-18.26 (条数: 29)</t>
  </si>
  <si>
    <t>9.47 (条数: 9)</t>
  </si>
  <si>
    <t>-8.44 (条数: 72)</t>
  </si>
  <si>
    <t>5.92 (条数: 90)</t>
  </si>
  <si>
    <t>-3.65 (条数: 61)</t>
  </si>
  <si>
    <t xml:space="preserve"> 3.32 (条数: 59)</t>
  </si>
  <si>
    <t>-11.62 (条数: 34)</t>
  </si>
  <si>
    <t>20.41 (条数: 87)</t>
  </si>
  <si>
    <t>-6.38 (条数: 19)</t>
  </si>
  <si>
    <t>8.55 (条数: 19)</t>
  </si>
  <si>
    <t>-1.21 (条数: 354)</t>
  </si>
  <si>
    <t>0.54 (条数: 669)</t>
  </si>
  <si>
    <t>-1.35 (条数: 39)</t>
  </si>
  <si>
    <t xml:space="preserve"> 0.21 (条数: 28)</t>
  </si>
  <si>
    <t>-15.69 (条数: 52)</t>
  </si>
  <si>
    <t>12.63 (条数: 51)</t>
  </si>
  <si>
    <t>-5.64 (条数: 46)</t>
  </si>
  <si>
    <t xml:space="preserve"> 6.50 (条数: 45)</t>
  </si>
  <si>
    <t>-26.31 (条数: 11)</t>
  </si>
  <si>
    <t>22.69 (条数: 19)</t>
  </si>
  <si>
    <t>-14.68 (条数: 6)</t>
  </si>
  <si>
    <t xml:space="preserve"> 12.81 (条数: 11)</t>
  </si>
  <si>
    <t>-14.91 (条数: 46)</t>
  </si>
  <si>
    <t>11.43 (条数: 49)</t>
  </si>
  <si>
    <t>-6.53 (条数: 40)</t>
  </si>
  <si>
    <t>5.82 (条数: 38)</t>
  </si>
  <si>
    <t>-2.39 (条数: 268)</t>
  </si>
  <si>
    <t>0.80 (条数: 359)</t>
  </si>
  <si>
    <t xml:space="preserve"> -2.02 (条数: 47)</t>
  </si>
  <si>
    <t>0.48 (条数: 34)</t>
  </si>
  <si>
    <t>-14.90 (条数: 39)</t>
  </si>
  <si>
    <t>19.35 (条数: 65)</t>
  </si>
  <si>
    <t>-6.58 (条数: 18)</t>
  </si>
  <si>
    <t>8.70 (条数: 20)</t>
  </si>
  <si>
    <t>-20.14 (条数: 20)</t>
  </si>
  <si>
    <t>22.25 (条数: 43)</t>
  </si>
  <si>
    <t>-14.12 (条数: 10)</t>
  </si>
  <si>
    <t>9.58 (条数: 11)</t>
  </si>
  <si>
    <t>-2.72 (条数: 88)</t>
  </si>
  <si>
    <t>1.71 (条数: 80)</t>
  </si>
  <si>
    <t>-5.10 (条数: 91)</t>
  </si>
  <si>
    <t>4.38 (条数: 97)</t>
  </si>
  <si>
    <t>-6.24 (条数: 60)</t>
  </si>
  <si>
    <t>7.85 (条数: 172)</t>
  </si>
  <si>
    <t>-7.04 (条数: 14)</t>
  </si>
  <si>
    <t>4.75 (条数: 17)</t>
  </si>
  <si>
    <t>-10.26 (条数: 46)</t>
  </si>
  <si>
    <t>12.69 (条数: 59)</t>
  </si>
  <si>
    <t>-4.47 (条数: 61)</t>
  </si>
  <si>
    <t>3.38 (条数: 46)</t>
  </si>
  <si>
    <t>-8.12 (条数: 42)</t>
  </si>
  <si>
    <t>13.89 (条数: 104)</t>
  </si>
  <si>
    <t>-2.82 (条数: 15)</t>
  </si>
  <si>
    <t>5.91 (条数: 16)</t>
  </si>
  <si>
    <t>Qwen2-Audio-7B-Instruct</t>
    <phoneticPr fontId="1" type="noConversion"/>
  </si>
  <si>
    <t>Kimi-Audio-7B-Instruct</t>
    <phoneticPr fontId="1" type="noConversion"/>
  </si>
  <si>
    <t>Aero-1-Audio</t>
    <phoneticPr fontId="1" type="noConversion"/>
  </si>
  <si>
    <t>4个LALM</t>
    <phoneticPr fontId="1" type="noConversion"/>
  </si>
  <si>
    <t>两次提问：第一次提问，让模型从13类音频事件中返回它检测到的ID列表；第二次提问，维持原先逻辑不变，选择不超过4类的真实发生的音频事件，让大模型返回开始时间；统计结果：分为两类，第一次与第二次的交集，记为“能检测出来”，其余记为“不能检测出来”</t>
    <phoneticPr fontId="1" type="noConversion"/>
  </si>
  <si>
    <t>voxtral说明：全部数据+3次求平均值</t>
    <phoneticPr fontId="1" type="noConversion"/>
  </si>
  <si>
    <t>-14.98 (条数: 31)</t>
  </si>
  <si>
    <t>4.95 (条数: 29)</t>
  </si>
  <si>
    <t>-14.46 (条数: 15)</t>
  </si>
  <si>
    <t xml:space="preserve"> 8.46 (条数: 15)</t>
  </si>
  <si>
    <t>-14.30 (条数: 3)</t>
  </si>
  <si>
    <t>2.31 (条数: 4)</t>
  </si>
  <si>
    <t>-8.88 (条数: 8)</t>
  </si>
  <si>
    <t>3.26 (条数: 20)</t>
  </si>
  <si>
    <t>-4.06 (条数: 52)</t>
  </si>
  <si>
    <t>3.40 (条数: 71)</t>
  </si>
  <si>
    <t>-3.75 (条数: 24)</t>
  </si>
  <si>
    <t>3.56 (条数: 31)</t>
  </si>
  <si>
    <t>-6.48 (条数: 31)</t>
  </si>
  <si>
    <t>4.56 (条数: 53)</t>
  </si>
  <si>
    <t>-7.24 (条数: 29)</t>
  </si>
  <si>
    <t>4.25 (条数: 27)</t>
  </si>
  <si>
    <t>-1.74 (条数: 56)</t>
  </si>
  <si>
    <t>2.16 (条数: 164)</t>
  </si>
  <si>
    <t>-2.55 (条数: 23)</t>
  </si>
  <si>
    <t xml:space="preserve"> 2.64 (条数: 62)</t>
  </si>
  <si>
    <t>-1.09 (条数: 128)</t>
  </si>
  <si>
    <t>1.49 (条数: 281)</t>
  </si>
  <si>
    <t>-0.81 (条数: 46)</t>
  </si>
  <si>
    <t>1.55 (条数: 128)</t>
  </si>
  <si>
    <t>-65.81 (条数: 2)</t>
  </si>
  <si>
    <t>1.85 (条数: 2)</t>
  </si>
  <si>
    <t>-4.94 (条数: 4)</t>
  </si>
  <si>
    <t>2.60 (条数: 17)</t>
  </si>
  <si>
    <t>-1.66 (条数: 13)</t>
  </si>
  <si>
    <t xml:space="preserve"> 3.23 (条数: 51)</t>
  </si>
  <si>
    <t>-18.72 (条数: 26)</t>
  </si>
  <si>
    <t>4.40 (条数: 16)</t>
  </si>
  <si>
    <t>-20.17 (条数: 13)</t>
  </si>
  <si>
    <t>8.96 (条数: 16)</t>
  </si>
  <si>
    <t>-52.17 (条数: 12)</t>
  </si>
  <si>
    <t>5.08 (条数: 2)</t>
  </si>
  <si>
    <t>-22.42 (条数: 13)</t>
  </si>
  <si>
    <t>3.81 (条数: 4)</t>
  </si>
  <si>
    <t>-0.44 (条数: 4)</t>
  </si>
  <si>
    <t>1.63 (条数: 7)</t>
  </si>
  <si>
    <t>-4.23 (条数: 7)</t>
  </si>
  <si>
    <t>4.28 (条数: 39）</t>
    <phoneticPr fontId="1" type="noConversion"/>
  </si>
  <si>
    <t>-22.40 (条数: 12)</t>
  </si>
  <si>
    <t xml:space="preserve"> 5.55 (条数: 6)</t>
  </si>
  <si>
    <t>-30.53 (条数: 18)</t>
  </si>
  <si>
    <t>7.71 (条数: 14)</t>
  </si>
  <si>
    <t>-9.73 (条数: 31)</t>
  </si>
  <si>
    <t>6.75 (条数: 26)</t>
  </si>
  <si>
    <t>-9.49 (条数: 32)</t>
  </si>
  <si>
    <t xml:space="preserve"> 6.60 (条数: 19)</t>
  </si>
  <si>
    <t>-0.51 (条数: 27)</t>
  </si>
  <si>
    <t>2.00 (条数: 101)</t>
  </si>
  <si>
    <t>-0.36 (条数: 35)</t>
  </si>
  <si>
    <t>1.37 (条数: 152)</t>
  </si>
  <si>
    <t>-30.76 (条数: 1)</t>
  </si>
  <si>
    <t>1.43 (条数: 2)</t>
  </si>
  <si>
    <t>-12.77 (条数: 6)</t>
  </si>
  <si>
    <t>2.53 (条数: 11)</t>
  </si>
  <si>
    <t>-1.94 (条数: 14)</t>
  </si>
  <si>
    <t>2.71 (条数: 79)</t>
  </si>
  <si>
    <t>-0.38 (条数: 15)</t>
  </si>
  <si>
    <t>2.62 (条数: 64)</t>
  </si>
  <si>
    <t>-0.07 (条数: 1)</t>
  </si>
  <si>
    <t>12.90 (条数: 1)</t>
  </si>
  <si>
    <t>-13.91 (条数: 4)</t>
  </si>
  <si>
    <t>4.03 (条数: 7)</t>
  </si>
  <si>
    <t>-0.26 (条数: 1)</t>
  </si>
  <si>
    <t>4.55 (条数: 4)</t>
  </si>
  <si>
    <t>-8.11 (条数: 10)</t>
  </si>
  <si>
    <t>4.59 (条数: 16)</t>
  </si>
  <si>
    <t xml:space="preserve"> -0.26 (条数: 7)</t>
  </si>
  <si>
    <t>1.16 (条数: 7)</t>
  </si>
  <si>
    <t>-0.23 (条数: 7)</t>
  </si>
  <si>
    <t>0.00 (条数: 6)</t>
  </si>
  <si>
    <t>-36.40 (条数: 1)</t>
  </si>
  <si>
    <t>33.10 (条数: 1)</t>
  </si>
  <si>
    <t>-2.55 (条数: 4)</t>
  </si>
  <si>
    <t>0.00 (条数: 1)</t>
  </si>
  <si>
    <t>-1.35 (条数: 64)</t>
  </si>
  <si>
    <t>0.22 (条数: 36)</t>
  </si>
  <si>
    <t>-1.04 (条数: 103)</t>
  </si>
  <si>
    <t>0.08 (条数: 72)</t>
  </si>
  <si>
    <t>-0.59 (条数: 132)</t>
  </si>
  <si>
    <t>0.23 (条数: 104)</t>
  </si>
  <si>
    <t>-0.57 (条数: 206)</t>
  </si>
  <si>
    <t>0.11 (条数: 150)</t>
  </si>
  <si>
    <t>37.55 (条数: 2)</t>
  </si>
  <si>
    <t>23.60 (条数: 1)</t>
    <phoneticPr fontId="1" type="noConversion"/>
  </si>
  <si>
    <t>-1.43 (条数: 3)</t>
  </si>
  <si>
    <t>2.46 (条数: 5)</t>
  </si>
  <si>
    <t>-1.13 (条数: 6)</t>
  </si>
  <si>
    <t>2.33 (条数: 7)</t>
  </si>
  <si>
    <t>-0.34 (条数: 64)</t>
  </si>
  <si>
    <t>0.03 (条数: 43)</t>
  </si>
  <si>
    <t>-0.30 (条数: 65)</t>
  </si>
  <si>
    <t xml:space="preserve"> 0.34 (条数: 57)</t>
  </si>
  <si>
    <t>-1.40 (条数: 1)</t>
  </si>
  <si>
    <t>-13.30 (条数: 2)</t>
  </si>
  <si>
    <t>-3.40 (条数: 1)</t>
  </si>
  <si>
    <t>-1.77 (条数: 41)</t>
  </si>
  <si>
    <t>0.37 (条数: 25)</t>
  </si>
  <si>
    <t>-0.47 (条数: 40)</t>
  </si>
  <si>
    <t>0.03 (条数: 29)</t>
  </si>
  <si>
    <t>-4.42 (条数: 14)</t>
  </si>
  <si>
    <t>3.14 (条数: 14)</t>
    <phoneticPr fontId="1" type="noConversion"/>
  </si>
  <si>
    <t>-2.99 (条数: 40)</t>
  </si>
  <si>
    <t>1.09 (条数: 23)</t>
  </si>
  <si>
    <t>-2.75 (条数: 2)</t>
  </si>
  <si>
    <t>4.73 (条数: 3)</t>
  </si>
  <si>
    <t xml:space="preserve"> 0.00 (条数: 2)</t>
  </si>
  <si>
    <t>0.67 (条数: 3)</t>
  </si>
  <si>
    <t>-15.70 (条数: 9)</t>
  </si>
  <si>
    <t>4.70 (条数: 3)</t>
  </si>
  <si>
    <t>-2.90 (条数: 9)</t>
  </si>
  <si>
    <t>0.23 (条数: 7)</t>
  </si>
  <si>
    <t>-10.40 (条数: 3)</t>
  </si>
  <si>
    <t>3.65 (条数: 2)</t>
  </si>
  <si>
    <t>-0.63 (条数: 3)</t>
  </si>
  <si>
    <t xml:space="preserve"> -1.26 (条数: 38)</t>
  </si>
  <si>
    <t>2.73 (条数: 107)</t>
  </si>
  <si>
    <t>4.57 (条数: 6)</t>
  </si>
  <si>
    <t>-25.30 (条数: 2)</t>
  </si>
  <si>
    <t>9.64 (条数: 18)</t>
  </si>
  <si>
    <t>-19.97 (条数: 2)</t>
  </si>
  <si>
    <t>4.36 (条数: 4)</t>
  </si>
  <si>
    <t>-17.87 (条数: 19)</t>
  </si>
  <si>
    <t>7.55 (条数: 23)</t>
  </si>
  <si>
    <t>-13.74 (条数: 21)</t>
  </si>
  <si>
    <t>5.27 (条数: 18)</t>
  </si>
  <si>
    <t>-0.63 (条数: 70)</t>
  </si>
  <si>
    <t>2.85 (条数: 210)</t>
  </si>
  <si>
    <t>-2.10 (条数: 1)</t>
  </si>
  <si>
    <t>3.76 (条数: 11)</t>
  </si>
  <si>
    <t>-11.19 (条数: 4)</t>
  </si>
  <si>
    <t>5.34 (条数: 15)</t>
  </si>
  <si>
    <t>-13.79 (条数: 2)</t>
  </si>
  <si>
    <t>10.20 (条数: 4)</t>
  </si>
  <si>
    <t>-25.30 (条数: 1)</t>
  </si>
  <si>
    <t>1.70 (条数: 1)</t>
  </si>
  <si>
    <t>-2.47 (条数: 73)</t>
  </si>
  <si>
    <t>3.80 (条数: 130)</t>
  </si>
  <si>
    <t>-2.16 (条数: 47)</t>
  </si>
  <si>
    <t>3.44 (条数: 81)</t>
  </si>
  <si>
    <t>-30.39 (条数: 9)</t>
  </si>
  <si>
    <t>0.10 (条数: 1)</t>
  </si>
  <si>
    <t>-34.95 (条数: 10)</t>
  </si>
  <si>
    <t>8.98 (条数: 3)</t>
  </si>
  <si>
    <t>-9.41 (条数: 34)</t>
  </si>
  <si>
    <t xml:space="preserve"> 1.45 (条数: 37)</t>
  </si>
  <si>
    <t>-5.33 (条数: 34)</t>
  </si>
  <si>
    <t xml:space="preserve"> 1.37 (条数: 31)</t>
  </si>
  <si>
    <t>-20.35 (条数: 1)</t>
  </si>
  <si>
    <t>1.20 (条数: 1)</t>
  </si>
  <si>
    <t>-17.01 (条数: 4)</t>
  </si>
  <si>
    <t>1.05 (条数: 9)</t>
  </si>
  <si>
    <t>-2.97 (条数: 2)</t>
  </si>
  <si>
    <t>-32.51 (条数: 16)</t>
  </si>
  <si>
    <t>-15.53 (条数: 18)</t>
  </si>
  <si>
    <t>1.06 (条数: 6)</t>
  </si>
  <si>
    <t>-29.12 (条数: 16)</t>
  </si>
  <si>
    <t>4.75 (条数: 5)</t>
  </si>
  <si>
    <t>-28.11 (条数: 15)</t>
  </si>
  <si>
    <t>1.23 (条数: 3)</t>
  </si>
  <si>
    <t>-1.00 (条数: 108)</t>
  </si>
  <si>
    <t>2.67 (条数: 306)</t>
  </si>
  <si>
    <t>-0.94 (条数: 71)</t>
  </si>
  <si>
    <t>2.15 (条数: 139)</t>
  </si>
  <si>
    <t>-18.35 (条数: 30)</t>
  </si>
  <si>
    <t>3.08 (条数: 16)</t>
  </si>
  <si>
    <t>-19.16 (条数: 12)</t>
  </si>
  <si>
    <t>2.39 (条数: 16)</t>
  </si>
  <si>
    <t>-6.46 (条数: 7)</t>
  </si>
  <si>
    <t>2.09 (条数: 21)</t>
  </si>
  <si>
    <t>-0.10 (条数: 1)</t>
  </si>
  <si>
    <t>0.20 (条数: 1)</t>
  </si>
  <si>
    <t>-12.27 (条数: 29)</t>
  </si>
  <si>
    <t>1.62 (条数: 18)</t>
  </si>
  <si>
    <t>-11.10 (条数: 21)</t>
  </si>
  <si>
    <t>0.92 (条数: 18)</t>
  </si>
  <si>
    <t>-7.02 (条数: 26)</t>
  </si>
  <si>
    <t xml:space="preserve"> 1.22 (条数: 66)</t>
  </si>
  <si>
    <t xml:space="preserve"> 4.80 (条数: 2)</t>
  </si>
  <si>
    <t>qwen说明：大约1/5数据+2次求平均值</t>
    <phoneticPr fontId="1" type="noConversion"/>
  </si>
  <si>
    <t>kimi说明：大约1/5数据+2次求平均值</t>
    <phoneticPr fontId="1" type="noConversion"/>
  </si>
  <si>
    <t>aero说明：大约1/5数据+2次求平均值</t>
    <phoneticPr fontId="1" type="noConversion"/>
  </si>
  <si>
    <t>correct</t>
    <phoneticPr fontId="1" type="noConversion"/>
  </si>
  <si>
    <t>incorrect</t>
    <phoneticPr fontId="1" type="noConversion"/>
  </si>
  <si>
    <t>overall</t>
    <phoneticPr fontId="1" type="noConversion"/>
  </si>
  <si>
    <t>标准差</t>
    <phoneticPr fontId="1" type="noConversion"/>
  </si>
  <si>
    <t>voxtral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</si>
  <si>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</si>
  <si>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</si>
  <si>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</si>
  <si>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时间窗口</t>
    <phoneticPr fontId="1" type="noConversion"/>
  </si>
  <si>
    <t>SED</t>
    <phoneticPr fontId="1" type="noConversion"/>
  </si>
  <si>
    <t>qwen</t>
    <phoneticPr fontId="1" type="noConversion"/>
  </si>
  <si>
    <t>aero</t>
    <phoneticPr fontId="1" type="noConversion"/>
  </si>
  <si>
    <t>kimi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</si>
</sst>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0" borderId="0" xfId="0" applyFill="1"/>
    <xf numFmtId="0" fontId="3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11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"/>
  <sheetViews>
    <sheetView tabSelected="1" topLeftCell="C19" zoomScaleNormal="100" workbookViewId="0">
      <selection activeCell="C125" sqref="C125"/>
    </sheetView>
  </sheetViews>
  <sheetFormatPr defaultRowHeight="14.25" x14ac:dyDescent="0.2"/>
  <cols>
    <col min="1" max="1" width="18.125" customWidth="1"/>
    <col min="2" max="2" width="15.875" customWidth="1"/>
    <col min="3" max="3" width="27.375" customWidth="1"/>
    <col min="4" max="4" width="18.375" customWidth="1"/>
    <col min="5" max="5" width="16.5" customWidth="1"/>
    <col min="6" max="6" width="15.25" customWidth="1"/>
    <col min="7" max="7" width="15" customWidth="1"/>
    <col min="8" max="8" width="16.625" customWidth="1"/>
    <col min="9" max="9" width="18.375" customWidth="1"/>
    <col min="10" max="10" width="20.625" customWidth="1"/>
    <col min="11" max="11" width="17.75" customWidth="1"/>
    <col min="12" max="12" width="15.375" customWidth="1"/>
    <col min="13" max="13" width="19.125" customWidth="1"/>
    <col min="14" max="14" width="17.5" customWidth="1"/>
    <col min="15" max="15" width="17" customWidth="1"/>
    <col min="16" max="16" width="18" customWidth="1"/>
    <col min="17" max="17" width="16.125" customWidth="1"/>
    <col min="18" max="18" width="15.625" customWidth="1"/>
    <col min="19" max="19" width="15.375" customWidth="1"/>
    <col min="20" max="20" width="18.125" customWidth="1"/>
    <col min="21" max="21" width="15.125" customWidth="1"/>
  </cols>
  <sheetData>
    <row r="1" spans="1:21" x14ac:dyDescent="0.2">
      <c r="A1" s="3" t="s">
        <v>0</v>
      </c>
      <c r="B1" s="22" t="s">
        <v>93</v>
      </c>
      <c r="C1" s="22"/>
      <c r="D1" s="22"/>
      <c r="E1" s="22"/>
      <c r="F1" s="22"/>
      <c r="G1" s="22"/>
      <c r="H1" s="22"/>
    </row>
    <row r="2" spans="1:21" x14ac:dyDescent="0.2">
      <c r="A2" s="3" t="s">
        <v>2</v>
      </c>
      <c r="B2" s="22" t="s">
        <v>11</v>
      </c>
      <c r="C2" s="22"/>
      <c r="D2" s="22"/>
      <c r="E2" s="22"/>
      <c r="F2" s="22"/>
      <c r="G2" s="22"/>
      <c r="H2" s="22"/>
    </row>
    <row r="3" spans="1:21" x14ac:dyDescent="0.2">
      <c r="A3" s="17" t="s">
        <v>3</v>
      </c>
      <c r="B3" s="18" t="s">
        <v>94</v>
      </c>
      <c r="C3" s="18"/>
      <c r="D3" s="18"/>
      <c r="E3" s="18"/>
      <c r="F3" s="18"/>
      <c r="G3" s="18"/>
      <c r="H3" s="18"/>
    </row>
    <row r="4" spans="1:21" x14ac:dyDescent="0.2">
      <c r="A4" s="17"/>
      <c r="B4" s="18"/>
      <c r="C4" s="18"/>
      <c r="D4" s="18"/>
      <c r="E4" s="18"/>
      <c r="F4" s="18"/>
      <c r="G4" s="18"/>
      <c r="H4" s="18"/>
    </row>
    <row r="7" spans="1:21" x14ac:dyDescent="0.2">
      <c r="A7" s="15" t="s">
        <v>0</v>
      </c>
      <c r="B7" s="15"/>
      <c r="C7" s="15"/>
      <c r="D7" s="19" t="s">
        <v>1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x14ac:dyDescent="0.2">
      <c r="A8" s="15" t="s">
        <v>5</v>
      </c>
      <c r="B8" s="15"/>
      <c r="C8" s="15"/>
      <c r="D8" s="20" t="s">
        <v>6</v>
      </c>
      <c r="E8" s="20"/>
      <c r="F8" s="20"/>
      <c r="G8" s="20"/>
      <c r="H8" s="20"/>
      <c r="I8" s="20"/>
      <c r="J8" s="20"/>
      <c r="K8" s="20"/>
      <c r="L8" s="20"/>
      <c r="M8" s="21" t="s">
        <v>7</v>
      </c>
      <c r="N8" s="21"/>
      <c r="O8" s="21"/>
      <c r="P8" s="21"/>
      <c r="Q8" s="21"/>
      <c r="R8" s="21"/>
      <c r="S8" s="21"/>
      <c r="T8" s="21"/>
      <c r="U8" s="21"/>
    </row>
    <row r="9" spans="1:21" x14ac:dyDescent="0.2">
      <c r="A9" s="15" t="s">
        <v>4</v>
      </c>
      <c r="B9" s="15"/>
      <c r="C9" s="15"/>
      <c r="D9" s="1">
        <v>5</v>
      </c>
      <c r="E9" s="1">
        <v>10</v>
      </c>
      <c r="F9" s="1">
        <v>20</v>
      </c>
      <c r="G9" s="1">
        <v>30</v>
      </c>
      <c r="H9" s="1">
        <v>40</v>
      </c>
      <c r="I9" s="1">
        <v>50</v>
      </c>
      <c r="J9" s="1">
        <v>60</v>
      </c>
      <c r="K9" s="1">
        <v>90</v>
      </c>
      <c r="L9" s="1">
        <v>120</v>
      </c>
      <c r="M9" s="2">
        <v>5</v>
      </c>
      <c r="N9" s="2">
        <v>10</v>
      </c>
      <c r="O9" s="2">
        <v>20</v>
      </c>
      <c r="P9" s="2">
        <v>30</v>
      </c>
      <c r="Q9" s="2">
        <v>40</v>
      </c>
      <c r="R9" s="2">
        <v>50</v>
      </c>
      <c r="S9" s="2">
        <v>60</v>
      </c>
      <c r="T9" s="2">
        <v>90</v>
      </c>
      <c r="U9" s="2">
        <v>120</v>
      </c>
    </row>
    <row r="10" spans="1:21" x14ac:dyDescent="0.2">
      <c r="A10" s="15" t="s">
        <v>15</v>
      </c>
      <c r="B10" s="16" t="s">
        <v>16</v>
      </c>
      <c r="C10" s="4" t="s">
        <v>8</v>
      </c>
      <c r="D10" s="5">
        <v>115</v>
      </c>
      <c r="E10" s="5">
        <v>93</v>
      </c>
      <c r="F10" s="5">
        <v>59</v>
      </c>
      <c r="G10" s="5">
        <v>33</v>
      </c>
      <c r="H10" s="5">
        <v>42</v>
      </c>
      <c r="I10" s="5">
        <v>45</v>
      </c>
      <c r="J10" s="5">
        <v>40</v>
      </c>
      <c r="K10" s="5">
        <v>24</v>
      </c>
      <c r="L10" s="5">
        <v>19</v>
      </c>
      <c r="M10" s="7">
        <v>414</v>
      </c>
      <c r="N10" s="7">
        <v>296</v>
      </c>
      <c r="O10" s="7">
        <v>177</v>
      </c>
      <c r="P10" s="7">
        <v>113</v>
      </c>
      <c r="Q10" s="7">
        <v>110</v>
      </c>
      <c r="R10" s="7">
        <v>92</v>
      </c>
      <c r="S10" s="7">
        <v>72</v>
      </c>
      <c r="T10" s="7">
        <v>54</v>
      </c>
      <c r="U10" s="7">
        <v>38</v>
      </c>
    </row>
    <row r="11" spans="1:21" x14ac:dyDescent="0.2">
      <c r="A11" s="15"/>
      <c r="B11" s="15"/>
      <c r="C11" s="4" t="s">
        <v>12</v>
      </c>
      <c r="D11" s="5">
        <v>56</v>
      </c>
      <c r="E11" s="5">
        <v>26</v>
      </c>
      <c r="F11" s="5">
        <v>21</v>
      </c>
      <c r="G11" s="5">
        <v>2</v>
      </c>
      <c r="H11" s="5">
        <v>12</v>
      </c>
      <c r="I11" s="5">
        <v>7</v>
      </c>
      <c r="J11" s="5">
        <v>2</v>
      </c>
      <c r="K11" s="5">
        <v>3</v>
      </c>
      <c r="L11" s="5">
        <v>2</v>
      </c>
      <c r="M11" s="7">
        <v>226</v>
      </c>
      <c r="N11" s="7">
        <v>112</v>
      </c>
      <c r="O11" s="7">
        <v>40</v>
      </c>
      <c r="P11" s="7">
        <v>6</v>
      </c>
      <c r="Q11" s="7">
        <v>16</v>
      </c>
      <c r="R11" s="7">
        <v>13</v>
      </c>
      <c r="S11" s="7">
        <v>2</v>
      </c>
      <c r="T11" s="7">
        <v>4</v>
      </c>
      <c r="U11" s="7">
        <v>1</v>
      </c>
    </row>
    <row r="12" spans="1:21" x14ac:dyDescent="0.2">
      <c r="A12" s="15"/>
      <c r="B12" s="15"/>
      <c r="C12" s="4" t="s">
        <v>13</v>
      </c>
      <c r="D12" s="5">
        <v>59</v>
      </c>
      <c r="E12" s="5">
        <v>67</v>
      </c>
      <c r="F12" s="5">
        <v>38</v>
      </c>
      <c r="G12" s="5">
        <v>31</v>
      </c>
      <c r="H12" s="5">
        <v>30</v>
      </c>
      <c r="I12" s="5">
        <v>38</v>
      </c>
      <c r="J12" s="5">
        <v>38</v>
      </c>
      <c r="K12" s="5">
        <v>21</v>
      </c>
      <c r="L12" s="5">
        <v>17</v>
      </c>
      <c r="M12" s="7">
        <v>188</v>
      </c>
      <c r="N12" s="7">
        <v>184</v>
      </c>
      <c r="O12" s="7">
        <v>137</v>
      </c>
      <c r="P12" s="7">
        <v>107</v>
      </c>
      <c r="Q12" s="7">
        <v>94</v>
      </c>
      <c r="R12" s="7">
        <v>79</v>
      </c>
      <c r="S12" s="7">
        <v>70</v>
      </c>
      <c r="T12" s="7">
        <v>50</v>
      </c>
      <c r="U12" s="7">
        <v>37</v>
      </c>
    </row>
    <row r="13" spans="1:21" x14ac:dyDescent="0.2">
      <c r="A13" s="15"/>
      <c r="B13" s="15"/>
      <c r="C13" s="4" t="s">
        <v>9</v>
      </c>
      <c r="D13" s="5" t="s">
        <v>48</v>
      </c>
      <c r="E13" s="5" t="s">
        <v>64</v>
      </c>
      <c r="F13" s="6" t="s">
        <v>20</v>
      </c>
      <c r="G13" s="5" t="s">
        <v>80</v>
      </c>
      <c r="H13" s="5" t="s">
        <v>88</v>
      </c>
      <c r="I13" s="5" t="s">
        <v>44</v>
      </c>
      <c r="J13" s="5" t="s">
        <v>68</v>
      </c>
      <c r="K13" s="5" t="s">
        <v>72</v>
      </c>
      <c r="L13" s="5" t="s">
        <v>56</v>
      </c>
      <c r="M13" s="7" t="s">
        <v>32</v>
      </c>
      <c r="N13" s="7" t="s">
        <v>28</v>
      </c>
      <c r="O13" s="7" t="s">
        <v>74</v>
      </c>
      <c r="P13" s="7" t="s">
        <v>40</v>
      </c>
      <c r="Q13" s="7" t="s">
        <v>84</v>
      </c>
      <c r="R13" s="7" t="s">
        <v>52</v>
      </c>
      <c r="S13" s="7" t="s">
        <v>60</v>
      </c>
      <c r="T13" s="7" t="s">
        <v>24</v>
      </c>
      <c r="U13" s="7" t="s">
        <v>36</v>
      </c>
    </row>
    <row r="14" spans="1:21" x14ac:dyDescent="0.2">
      <c r="A14" s="15"/>
      <c r="B14" s="15"/>
      <c r="C14" s="4" t="s">
        <v>14</v>
      </c>
      <c r="D14" s="5" t="s">
        <v>49</v>
      </c>
      <c r="E14" s="5" t="s">
        <v>65</v>
      </c>
      <c r="F14" s="5" t="s">
        <v>21</v>
      </c>
      <c r="G14" s="5" t="s">
        <v>81</v>
      </c>
      <c r="H14" s="5" t="s">
        <v>89</v>
      </c>
      <c r="I14" s="5" t="s">
        <v>45</v>
      </c>
      <c r="J14" s="5" t="s">
        <v>69</v>
      </c>
      <c r="K14" s="5" t="s">
        <v>73</v>
      </c>
      <c r="L14" s="5" t="s">
        <v>57</v>
      </c>
      <c r="M14" s="7" t="s">
        <v>33</v>
      </c>
      <c r="N14" s="7" t="s">
        <v>29</v>
      </c>
      <c r="O14" s="7" t="s">
        <v>75</v>
      </c>
      <c r="P14" s="7" t="s">
        <v>41</v>
      </c>
      <c r="Q14" s="7" t="s">
        <v>85</v>
      </c>
      <c r="R14" s="7" t="s">
        <v>53</v>
      </c>
      <c r="S14" s="7" t="s">
        <v>61</v>
      </c>
      <c r="T14" s="7" t="s">
        <v>25</v>
      </c>
      <c r="U14" s="7" t="s">
        <v>37</v>
      </c>
    </row>
    <row r="15" spans="1:21" x14ac:dyDescent="0.2">
      <c r="A15" s="15"/>
      <c r="B15" s="15"/>
      <c r="C15" s="4" t="s">
        <v>10</v>
      </c>
      <c r="D15" s="5">
        <v>1</v>
      </c>
      <c r="E15" s="5">
        <v>1.66</v>
      </c>
      <c r="F15" s="5">
        <v>4.1100000000000003</v>
      </c>
      <c r="G15" s="5">
        <v>5.79</v>
      </c>
      <c r="H15" s="5">
        <v>4.5599999999999996</v>
      </c>
      <c r="I15" s="5">
        <v>7.47</v>
      </c>
      <c r="J15" s="5">
        <v>7.69</v>
      </c>
      <c r="K15" s="5">
        <v>11.74</v>
      </c>
      <c r="L15" s="5">
        <v>13.47</v>
      </c>
      <c r="M15" s="7">
        <v>0.81</v>
      </c>
      <c r="N15" s="7">
        <v>1.26</v>
      </c>
      <c r="O15" s="7">
        <v>2.75</v>
      </c>
      <c r="P15" s="7">
        <v>3.91</v>
      </c>
      <c r="Q15" s="7">
        <v>4.5599999999999996</v>
      </c>
      <c r="R15" s="7">
        <v>6.99</v>
      </c>
      <c r="S15" s="7">
        <v>6.89</v>
      </c>
      <c r="T15" s="7">
        <v>12.03</v>
      </c>
      <c r="U15" s="7">
        <v>16.61</v>
      </c>
    </row>
    <row r="16" spans="1:21" x14ac:dyDescent="0.2">
      <c r="A16" s="15"/>
      <c r="B16" s="16" t="s">
        <v>17</v>
      </c>
      <c r="C16" s="4" t="s">
        <v>8</v>
      </c>
      <c r="D16" s="8">
        <v>1642</v>
      </c>
      <c r="E16" s="8">
        <v>888</v>
      </c>
      <c r="F16" s="8">
        <v>470</v>
      </c>
      <c r="G16" s="8">
        <v>329</v>
      </c>
      <c r="H16" s="8">
        <v>225</v>
      </c>
      <c r="I16" s="8">
        <v>177</v>
      </c>
      <c r="J16" s="8">
        <v>137</v>
      </c>
      <c r="K16" s="8">
        <v>84</v>
      </c>
      <c r="L16" s="8">
        <v>43</v>
      </c>
      <c r="M16" s="10">
        <v>1167</v>
      </c>
      <c r="N16" s="10">
        <v>597</v>
      </c>
      <c r="O16" s="10">
        <v>337</v>
      </c>
      <c r="P16" s="10">
        <v>257</v>
      </c>
      <c r="Q16" s="10">
        <v>192</v>
      </c>
      <c r="R16" s="10">
        <v>154</v>
      </c>
      <c r="S16" s="10">
        <v>128</v>
      </c>
      <c r="T16" s="10">
        <v>86</v>
      </c>
      <c r="U16" s="10">
        <v>61</v>
      </c>
    </row>
    <row r="17" spans="1:21" x14ac:dyDescent="0.2">
      <c r="A17" s="15"/>
      <c r="B17" s="15"/>
      <c r="C17" s="4" t="s">
        <v>12</v>
      </c>
      <c r="D17" s="8">
        <v>728</v>
      </c>
      <c r="E17" s="8">
        <v>340</v>
      </c>
      <c r="F17" s="8">
        <v>162</v>
      </c>
      <c r="G17" s="8">
        <v>99</v>
      </c>
      <c r="H17" s="8">
        <v>79</v>
      </c>
      <c r="I17" s="8">
        <v>56</v>
      </c>
      <c r="J17" s="8">
        <v>34</v>
      </c>
      <c r="K17" s="8">
        <v>21</v>
      </c>
      <c r="L17" s="8">
        <v>13</v>
      </c>
      <c r="M17" s="10">
        <v>769</v>
      </c>
      <c r="N17" s="10">
        <v>349</v>
      </c>
      <c r="O17" s="10">
        <v>161</v>
      </c>
      <c r="P17" s="10">
        <v>99</v>
      </c>
      <c r="Q17" s="10">
        <v>87</v>
      </c>
      <c r="R17" s="10">
        <v>53</v>
      </c>
      <c r="S17" s="10">
        <v>35</v>
      </c>
      <c r="T17" s="10">
        <v>33</v>
      </c>
      <c r="U17" s="10">
        <v>23</v>
      </c>
    </row>
    <row r="18" spans="1:21" x14ac:dyDescent="0.2">
      <c r="A18" s="15"/>
      <c r="B18" s="15"/>
      <c r="C18" s="4" t="s">
        <v>13</v>
      </c>
      <c r="D18" s="8">
        <v>914</v>
      </c>
      <c r="E18" s="8">
        <v>548</v>
      </c>
      <c r="F18" s="8">
        <v>308</v>
      </c>
      <c r="G18" s="8">
        <v>230</v>
      </c>
      <c r="H18" s="8">
        <v>146</v>
      </c>
      <c r="I18" s="8">
        <v>121</v>
      </c>
      <c r="J18" s="8">
        <v>103</v>
      </c>
      <c r="K18" s="8">
        <v>63</v>
      </c>
      <c r="L18" s="8">
        <v>30</v>
      </c>
      <c r="M18" s="10">
        <v>398</v>
      </c>
      <c r="N18" s="10">
        <v>248</v>
      </c>
      <c r="O18" s="10">
        <v>176</v>
      </c>
      <c r="P18" s="10">
        <v>158</v>
      </c>
      <c r="Q18" s="10">
        <v>105</v>
      </c>
      <c r="R18" s="10">
        <v>101</v>
      </c>
      <c r="S18" s="10">
        <v>93</v>
      </c>
      <c r="T18" s="10">
        <v>53</v>
      </c>
      <c r="U18" s="10">
        <v>38</v>
      </c>
    </row>
    <row r="19" spans="1:21" x14ac:dyDescent="0.2">
      <c r="A19" s="15"/>
      <c r="B19" s="15"/>
      <c r="C19" s="4" t="s">
        <v>9</v>
      </c>
      <c r="D19" s="8" t="s">
        <v>46</v>
      </c>
      <c r="E19" s="8" t="s">
        <v>62</v>
      </c>
      <c r="F19" s="9" t="s">
        <v>18</v>
      </c>
      <c r="G19" s="8" t="s">
        <v>78</v>
      </c>
      <c r="H19" s="8" t="s">
        <v>86</v>
      </c>
      <c r="I19" s="8" t="s">
        <v>42</v>
      </c>
      <c r="J19" s="8" t="s">
        <v>66</v>
      </c>
      <c r="K19" s="8" t="s">
        <v>70</v>
      </c>
      <c r="L19" s="8" t="s">
        <v>54</v>
      </c>
      <c r="M19" s="10" t="s">
        <v>30</v>
      </c>
      <c r="N19" s="10" t="s">
        <v>26</v>
      </c>
      <c r="O19" s="10" t="s">
        <v>76</v>
      </c>
      <c r="P19" s="10" t="s">
        <v>38</v>
      </c>
      <c r="Q19" s="10" t="s">
        <v>82</v>
      </c>
      <c r="R19" s="10" t="s">
        <v>50</v>
      </c>
      <c r="S19" s="10" t="s">
        <v>58</v>
      </c>
      <c r="T19" s="10" t="s">
        <v>22</v>
      </c>
      <c r="U19" s="10" t="s">
        <v>34</v>
      </c>
    </row>
    <row r="20" spans="1:21" x14ac:dyDescent="0.2">
      <c r="A20" s="15"/>
      <c r="B20" s="15"/>
      <c r="C20" s="4" t="s">
        <v>14</v>
      </c>
      <c r="D20" s="8" t="s">
        <v>47</v>
      </c>
      <c r="E20" s="8" t="s">
        <v>63</v>
      </c>
      <c r="F20" s="8" t="s">
        <v>19</v>
      </c>
      <c r="G20" s="8" t="s">
        <v>79</v>
      </c>
      <c r="H20" s="8" t="s">
        <v>87</v>
      </c>
      <c r="I20" s="8" t="s">
        <v>43</v>
      </c>
      <c r="J20" s="8" t="s">
        <v>67</v>
      </c>
      <c r="K20" s="8" t="s">
        <v>71</v>
      </c>
      <c r="L20" s="8" t="s">
        <v>55</v>
      </c>
      <c r="M20" s="10" t="s">
        <v>31</v>
      </c>
      <c r="N20" s="10" t="s">
        <v>27</v>
      </c>
      <c r="O20" s="10" t="s">
        <v>77</v>
      </c>
      <c r="P20" s="10" t="s">
        <v>39</v>
      </c>
      <c r="Q20" s="10" t="s">
        <v>83</v>
      </c>
      <c r="R20" s="10" t="s">
        <v>51</v>
      </c>
      <c r="S20" s="10" t="s">
        <v>59</v>
      </c>
      <c r="T20" s="10" t="s">
        <v>23</v>
      </c>
      <c r="U20" s="10" t="s">
        <v>35</v>
      </c>
    </row>
    <row r="21" spans="1:21" x14ac:dyDescent="0.2">
      <c r="A21" s="15"/>
      <c r="B21" s="15"/>
      <c r="C21" s="4" t="s">
        <v>10</v>
      </c>
      <c r="D21" s="8">
        <v>0.87</v>
      </c>
      <c r="E21" s="8">
        <v>1.69</v>
      </c>
      <c r="F21" s="8">
        <v>4.8899999999999997</v>
      </c>
      <c r="G21" s="8">
        <v>7.5</v>
      </c>
      <c r="H21" s="8">
        <v>12.23</v>
      </c>
      <c r="I21" s="8">
        <v>17.940000000000001</v>
      </c>
      <c r="J21" s="8">
        <v>17.850000000000001</v>
      </c>
      <c r="K21" s="8">
        <v>21.58</v>
      </c>
      <c r="L21" s="8">
        <v>24.02</v>
      </c>
      <c r="M21" s="10">
        <v>0.99</v>
      </c>
      <c r="N21" s="10">
        <v>2.2400000000000002</v>
      </c>
      <c r="O21" s="10">
        <v>5.05</v>
      </c>
      <c r="P21" s="10">
        <v>7.22</v>
      </c>
      <c r="Q21" s="10">
        <v>11.63</v>
      </c>
      <c r="R21" s="10">
        <v>14.46</v>
      </c>
      <c r="S21" s="10">
        <v>13.4</v>
      </c>
      <c r="T21" s="10">
        <v>22.99</v>
      </c>
      <c r="U21" s="10">
        <v>34.11</v>
      </c>
    </row>
    <row r="22" spans="1:21" x14ac:dyDescent="0.2">
      <c r="A22" s="14" t="s">
        <v>95</v>
      </c>
      <c r="B22" s="14"/>
      <c r="C22" s="12" t="s">
        <v>281</v>
      </c>
      <c r="D22">
        <f>(D15*D12+M15*M12)/(D12+M12)</f>
        <v>0.85538461538461541</v>
      </c>
      <c r="G22">
        <f t="shared" ref="G22" si="0">(G15*G12+P15*P12)/(G12+P12)</f>
        <v>4.3323188405797106</v>
      </c>
      <c r="J22">
        <f t="shared" ref="J22:L22" si="1">(J15*J12+S15*S12)/(J12+S12)</f>
        <v>7.1714814814814813</v>
      </c>
      <c r="K22">
        <f t="shared" si="1"/>
        <v>11.944225352112676</v>
      </c>
      <c r="L22">
        <f t="shared" si="1"/>
        <v>15.62148148148148</v>
      </c>
      <c r="M22" s="12"/>
    </row>
    <row r="23" spans="1:21" x14ac:dyDescent="0.2">
      <c r="C23" s="12" t="s">
        <v>282</v>
      </c>
      <c r="D23">
        <f>(D21*D18+M21*M18)/(M18+D18)</f>
        <v>0.90640243902439011</v>
      </c>
      <c r="G23">
        <f t="shared" ref="G23:L23" si="2">(G21*G18+P21*P18)/(P18+G18)</f>
        <v>7.3859793814432999</v>
      </c>
      <c r="J23">
        <f t="shared" si="2"/>
        <v>15.738520408163266</v>
      </c>
      <c r="K23">
        <f t="shared" si="2"/>
        <v>22.224224137931035</v>
      </c>
      <c r="L23">
        <f t="shared" si="2"/>
        <v>29.658529411764707</v>
      </c>
      <c r="M23" s="12"/>
    </row>
    <row r="24" spans="1:21" x14ac:dyDescent="0.2">
      <c r="C24" s="12" t="s">
        <v>283</v>
      </c>
      <c r="D24">
        <f>(D15*D12+M15*M12+D21*D18+M21*M18)/(M12+M18+D18+D12)</f>
        <v>0.89831943553559979</v>
      </c>
      <c r="G24">
        <f t="shared" ref="G24:L24" si="3">(G15*G12+P15*P12+G21*G18+P21*P18)/(P12+P18+G18+G12)</f>
        <v>6.5848288973384026</v>
      </c>
      <c r="J24">
        <f t="shared" si="3"/>
        <v>12.69496710526316</v>
      </c>
      <c r="K24">
        <f t="shared" si="3"/>
        <v>18.321122994652406</v>
      </c>
      <c r="L24">
        <f t="shared" si="3"/>
        <v>23.445409836065576</v>
      </c>
      <c r="M24" s="12"/>
    </row>
    <row r="25" spans="1:21" x14ac:dyDescent="0.2">
      <c r="A25" s="15" t="s">
        <v>0</v>
      </c>
      <c r="B25" s="15"/>
      <c r="C25" s="15"/>
      <c r="D25" s="19" t="s">
        <v>90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x14ac:dyDescent="0.2">
      <c r="A26" s="15" t="s">
        <v>5</v>
      </c>
      <c r="B26" s="15"/>
      <c r="C26" s="15"/>
      <c r="D26" s="20" t="s">
        <v>6</v>
      </c>
      <c r="E26" s="20"/>
      <c r="F26" s="20"/>
      <c r="G26" s="20"/>
      <c r="H26" s="20"/>
      <c r="I26" s="20"/>
      <c r="J26" s="20"/>
      <c r="K26" s="20"/>
      <c r="L26" s="20"/>
      <c r="M26" s="21" t="s">
        <v>7</v>
      </c>
      <c r="N26" s="21"/>
      <c r="O26" s="21"/>
      <c r="P26" s="21"/>
      <c r="Q26" s="21"/>
      <c r="R26" s="21"/>
      <c r="S26" s="21"/>
      <c r="T26" s="21"/>
      <c r="U26" s="21"/>
    </row>
    <row r="27" spans="1:21" x14ac:dyDescent="0.2">
      <c r="A27" s="15" t="s">
        <v>4</v>
      </c>
      <c r="B27" s="15"/>
      <c r="C27" s="15"/>
      <c r="D27" s="1">
        <v>5</v>
      </c>
      <c r="E27" s="1">
        <v>10</v>
      </c>
      <c r="F27" s="1">
        <v>20</v>
      </c>
      <c r="G27" s="1">
        <v>30</v>
      </c>
      <c r="H27" s="1">
        <v>40</v>
      </c>
      <c r="I27" s="1">
        <v>50</v>
      </c>
      <c r="J27" s="1">
        <v>60</v>
      </c>
      <c r="K27" s="1">
        <v>90</v>
      </c>
      <c r="L27" s="1">
        <v>120</v>
      </c>
      <c r="M27" s="2">
        <v>5</v>
      </c>
      <c r="N27" s="2">
        <v>10</v>
      </c>
      <c r="O27" s="2">
        <v>20</v>
      </c>
      <c r="P27" s="2">
        <v>30</v>
      </c>
      <c r="Q27" s="2">
        <v>40</v>
      </c>
      <c r="R27" s="2">
        <v>50</v>
      </c>
      <c r="S27" s="2">
        <v>60</v>
      </c>
      <c r="T27" s="2">
        <v>90</v>
      </c>
      <c r="U27" s="2">
        <v>120</v>
      </c>
    </row>
    <row r="28" spans="1:21" x14ac:dyDescent="0.2">
      <c r="A28" s="15" t="s">
        <v>15</v>
      </c>
      <c r="B28" s="16" t="s">
        <v>16</v>
      </c>
      <c r="C28" s="4" t="s">
        <v>8</v>
      </c>
      <c r="D28" s="5">
        <v>167</v>
      </c>
      <c r="E28" s="5">
        <v>68</v>
      </c>
      <c r="F28" s="5">
        <v>58</v>
      </c>
      <c r="G28" s="5">
        <v>44</v>
      </c>
      <c r="H28" s="5">
        <v>27</v>
      </c>
      <c r="I28" s="5">
        <v>24</v>
      </c>
      <c r="J28" s="5">
        <v>18</v>
      </c>
      <c r="K28" s="5">
        <v>11</v>
      </c>
      <c r="L28" s="5">
        <v>4</v>
      </c>
      <c r="M28" s="7">
        <v>175</v>
      </c>
      <c r="N28" s="7">
        <v>90</v>
      </c>
      <c r="O28" s="7">
        <v>62</v>
      </c>
      <c r="P28" s="7">
        <v>57</v>
      </c>
      <c r="Q28" s="7">
        <v>55</v>
      </c>
      <c r="R28" s="7">
        <v>32</v>
      </c>
      <c r="S28" s="7">
        <v>33</v>
      </c>
      <c r="T28" s="7">
        <v>35</v>
      </c>
      <c r="U28" s="7">
        <v>22</v>
      </c>
    </row>
    <row r="29" spans="1:21" x14ac:dyDescent="0.2">
      <c r="A29" s="15"/>
      <c r="B29" s="15"/>
      <c r="C29" s="4" t="s">
        <v>12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5">
        <v>1</v>
      </c>
      <c r="L29" s="5">
        <v>0</v>
      </c>
      <c r="M29" s="7">
        <v>16</v>
      </c>
      <c r="N29" s="7">
        <v>7</v>
      </c>
      <c r="O29" s="7">
        <v>9</v>
      </c>
      <c r="P29" s="7">
        <v>2</v>
      </c>
      <c r="Q29" s="7">
        <v>5</v>
      </c>
      <c r="R29" s="7">
        <v>2</v>
      </c>
      <c r="S29" s="7">
        <v>4</v>
      </c>
      <c r="T29" s="7">
        <v>3</v>
      </c>
      <c r="U29" s="7">
        <v>5</v>
      </c>
    </row>
    <row r="30" spans="1:21" x14ac:dyDescent="0.2">
      <c r="A30" s="15"/>
      <c r="B30" s="15"/>
      <c r="C30" s="4" t="s">
        <v>13</v>
      </c>
      <c r="D30" s="5">
        <v>167</v>
      </c>
      <c r="E30" s="5">
        <v>68</v>
      </c>
      <c r="F30" s="5">
        <v>58</v>
      </c>
      <c r="G30" s="5">
        <v>44</v>
      </c>
      <c r="H30" s="5">
        <v>26</v>
      </c>
      <c r="I30" s="5">
        <v>24</v>
      </c>
      <c r="J30" s="5">
        <v>17</v>
      </c>
      <c r="K30" s="5">
        <v>10</v>
      </c>
      <c r="L30" s="5">
        <v>4</v>
      </c>
      <c r="M30" s="7">
        <v>159</v>
      </c>
      <c r="N30" s="7">
        <v>83</v>
      </c>
      <c r="O30" s="7">
        <v>53</v>
      </c>
      <c r="P30" s="7">
        <v>55</v>
      </c>
      <c r="Q30" s="7">
        <v>50</v>
      </c>
      <c r="R30" s="7">
        <v>30</v>
      </c>
      <c r="S30" s="7">
        <v>29</v>
      </c>
      <c r="T30" s="7">
        <v>32</v>
      </c>
      <c r="U30" s="7">
        <v>17</v>
      </c>
    </row>
    <row r="31" spans="1:21" x14ac:dyDescent="0.2">
      <c r="A31" s="15"/>
      <c r="B31" s="15"/>
      <c r="C31" s="4" t="s">
        <v>9</v>
      </c>
      <c r="D31" s="5" t="s">
        <v>148</v>
      </c>
      <c r="E31" s="5" t="s">
        <v>156</v>
      </c>
      <c r="F31" s="6" t="s">
        <v>124</v>
      </c>
      <c r="G31" s="5" t="s">
        <v>136</v>
      </c>
      <c r="H31" s="5" t="s">
        <v>102</v>
      </c>
      <c r="I31" s="5" t="s">
        <v>164</v>
      </c>
      <c r="J31" s="5" t="s">
        <v>152</v>
      </c>
      <c r="K31" s="5" t="s">
        <v>160</v>
      </c>
      <c r="L31" s="5" t="s">
        <v>120</v>
      </c>
      <c r="M31" s="7" t="s">
        <v>118</v>
      </c>
      <c r="N31" s="7" t="s">
        <v>114</v>
      </c>
      <c r="O31" s="7" t="s">
        <v>106</v>
      </c>
      <c r="P31" s="7" t="s">
        <v>110</v>
      </c>
      <c r="Q31" s="7" t="s">
        <v>144</v>
      </c>
      <c r="R31" s="7" t="s">
        <v>98</v>
      </c>
      <c r="S31" s="7" t="s">
        <v>128</v>
      </c>
      <c r="T31" s="7" t="s">
        <v>140</v>
      </c>
      <c r="U31" s="7" t="s">
        <v>132</v>
      </c>
    </row>
    <row r="32" spans="1:21" x14ac:dyDescent="0.2">
      <c r="A32" s="15"/>
      <c r="B32" s="15"/>
      <c r="C32" s="4" t="s">
        <v>14</v>
      </c>
      <c r="D32" s="5" t="s">
        <v>149</v>
      </c>
      <c r="E32" s="5" t="s">
        <v>157</v>
      </c>
      <c r="F32" s="5" t="s">
        <v>125</v>
      </c>
      <c r="G32" s="5" t="s">
        <v>137</v>
      </c>
      <c r="H32" s="5" t="s">
        <v>103</v>
      </c>
      <c r="I32" s="5" t="s">
        <v>165</v>
      </c>
      <c r="J32" s="5" t="s">
        <v>153</v>
      </c>
      <c r="K32" s="5" t="s">
        <v>161</v>
      </c>
      <c r="L32" s="5" t="s">
        <v>121</v>
      </c>
      <c r="M32" s="7" t="s">
        <v>119</v>
      </c>
      <c r="N32" s="7" t="s">
        <v>115</v>
      </c>
      <c r="O32" s="7" t="s">
        <v>107</v>
      </c>
      <c r="P32" s="7" t="s">
        <v>111</v>
      </c>
      <c r="Q32" s="7" t="s">
        <v>145</v>
      </c>
      <c r="R32" s="7" t="s">
        <v>99</v>
      </c>
      <c r="S32" s="7" t="s">
        <v>129</v>
      </c>
      <c r="T32" s="7" t="s">
        <v>141</v>
      </c>
      <c r="U32" s="7" t="s">
        <v>133</v>
      </c>
    </row>
    <row r="33" spans="1:21" x14ac:dyDescent="0.2">
      <c r="A33" s="15"/>
      <c r="B33" s="15"/>
      <c r="C33" s="4" t="s">
        <v>10</v>
      </c>
      <c r="D33" s="5">
        <v>1.33</v>
      </c>
      <c r="E33" s="5">
        <v>2.5499999999999998</v>
      </c>
      <c r="F33" s="5">
        <v>3.21</v>
      </c>
      <c r="G33" s="5">
        <v>4.47</v>
      </c>
      <c r="H33" s="5">
        <v>5.25</v>
      </c>
      <c r="I33" s="5">
        <v>6.44</v>
      </c>
      <c r="J33" s="5">
        <v>6.15</v>
      </c>
      <c r="K33" s="5">
        <v>8.39</v>
      </c>
      <c r="L33" s="5">
        <v>33.83</v>
      </c>
      <c r="M33" s="7">
        <v>1.48</v>
      </c>
      <c r="N33" s="7">
        <v>2.68</v>
      </c>
      <c r="O33" s="7">
        <v>3.78</v>
      </c>
      <c r="P33" s="7">
        <v>5.91</v>
      </c>
      <c r="Q33" s="7">
        <v>8.58</v>
      </c>
      <c r="R33" s="7">
        <v>11.46</v>
      </c>
      <c r="S33" s="7">
        <v>13.99</v>
      </c>
      <c r="T33" s="7">
        <v>20.55</v>
      </c>
      <c r="U33" s="7">
        <v>18.04</v>
      </c>
    </row>
    <row r="34" spans="1:21" x14ac:dyDescent="0.2">
      <c r="A34" s="15"/>
      <c r="B34" s="16" t="s">
        <v>17</v>
      </c>
      <c r="C34" s="4" t="s">
        <v>8</v>
      </c>
      <c r="D34" s="8">
        <v>121</v>
      </c>
      <c r="E34" s="8">
        <v>92</v>
      </c>
      <c r="F34" s="8">
        <v>20</v>
      </c>
      <c r="G34" s="8">
        <v>10</v>
      </c>
      <c r="H34" s="8">
        <v>7</v>
      </c>
      <c r="I34" s="8">
        <v>5</v>
      </c>
      <c r="J34" s="8">
        <v>3</v>
      </c>
      <c r="K34" s="8">
        <v>2</v>
      </c>
      <c r="L34" s="8">
        <v>0</v>
      </c>
      <c r="M34" s="10">
        <v>384</v>
      </c>
      <c r="N34" s="10">
        <v>228</v>
      </c>
      <c r="O34" s="10">
        <v>128</v>
      </c>
      <c r="P34" s="10">
        <v>87</v>
      </c>
      <c r="Q34" s="10">
        <v>63</v>
      </c>
      <c r="R34" s="10">
        <v>65</v>
      </c>
      <c r="S34" s="10">
        <v>46</v>
      </c>
      <c r="T34" s="10">
        <v>21</v>
      </c>
      <c r="U34" s="10">
        <v>18</v>
      </c>
    </row>
    <row r="35" spans="1:21" x14ac:dyDescent="0.2">
      <c r="A35" s="15"/>
      <c r="B35" s="15"/>
      <c r="C35" s="4" t="s">
        <v>12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10">
        <v>14</v>
      </c>
      <c r="N35" s="10">
        <v>10</v>
      </c>
      <c r="O35" s="10">
        <v>8</v>
      </c>
      <c r="P35" s="10">
        <v>5</v>
      </c>
      <c r="Q35" s="10">
        <v>7</v>
      </c>
      <c r="R35" s="10">
        <v>8</v>
      </c>
      <c r="S35" s="10">
        <v>5</v>
      </c>
      <c r="T35" s="10">
        <v>3</v>
      </c>
      <c r="U35" s="10">
        <v>4</v>
      </c>
    </row>
    <row r="36" spans="1:21" x14ac:dyDescent="0.2">
      <c r="A36" s="15"/>
      <c r="B36" s="15"/>
      <c r="C36" s="4" t="s">
        <v>13</v>
      </c>
      <c r="D36" s="8">
        <v>121</v>
      </c>
      <c r="E36" s="8">
        <v>92</v>
      </c>
      <c r="F36" s="8">
        <v>20</v>
      </c>
      <c r="G36" s="8">
        <v>10</v>
      </c>
      <c r="H36" s="8">
        <v>7</v>
      </c>
      <c r="I36" s="8">
        <v>5</v>
      </c>
      <c r="J36" s="8">
        <v>3</v>
      </c>
      <c r="K36" s="8">
        <v>2</v>
      </c>
      <c r="L36" s="8">
        <v>0</v>
      </c>
      <c r="M36" s="10">
        <v>370</v>
      </c>
      <c r="N36" s="10">
        <v>218</v>
      </c>
      <c r="O36" s="10">
        <v>120</v>
      </c>
      <c r="P36" s="10">
        <v>82</v>
      </c>
      <c r="Q36" s="10">
        <v>56</v>
      </c>
      <c r="R36" s="10">
        <v>57</v>
      </c>
      <c r="S36" s="10">
        <v>41</v>
      </c>
      <c r="T36" s="10">
        <v>18</v>
      </c>
      <c r="U36" s="10">
        <v>14</v>
      </c>
    </row>
    <row r="37" spans="1:21" x14ac:dyDescent="0.2">
      <c r="A37" s="15"/>
      <c r="B37" s="15"/>
      <c r="C37" s="4" t="s">
        <v>9</v>
      </c>
      <c r="D37" s="8" t="s">
        <v>146</v>
      </c>
      <c r="E37" s="8" t="s">
        <v>154</v>
      </c>
      <c r="F37" s="9" t="s">
        <v>122</v>
      </c>
      <c r="G37" s="8" t="s">
        <v>134</v>
      </c>
      <c r="H37" s="8" t="s">
        <v>100</v>
      </c>
      <c r="I37" s="8" t="s">
        <v>162</v>
      </c>
      <c r="J37" s="8" t="s">
        <v>150</v>
      </c>
      <c r="K37" s="8" t="s">
        <v>158</v>
      </c>
      <c r="L37" s="8"/>
      <c r="M37" s="10" t="s">
        <v>116</v>
      </c>
      <c r="N37" s="10" t="s">
        <v>112</v>
      </c>
      <c r="O37" s="10" t="s">
        <v>104</v>
      </c>
      <c r="P37" s="10" t="s">
        <v>108</v>
      </c>
      <c r="Q37" s="10" t="s">
        <v>142</v>
      </c>
      <c r="R37" s="10" t="s">
        <v>96</v>
      </c>
      <c r="S37" s="10" t="s">
        <v>126</v>
      </c>
      <c r="T37" s="10" t="s">
        <v>138</v>
      </c>
      <c r="U37" s="10" t="s">
        <v>130</v>
      </c>
    </row>
    <row r="38" spans="1:21" x14ac:dyDescent="0.2">
      <c r="A38" s="15"/>
      <c r="B38" s="15"/>
      <c r="C38" s="4" t="s">
        <v>14</v>
      </c>
      <c r="D38" s="8" t="s">
        <v>147</v>
      </c>
      <c r="E38" s="8" t="s">
        <v>155</v>
      </c>
      <c r="F38" s="8" t="s">
        <v>123</v>
      </c>
      <c r="G38" s="8" t="s">
        <v>135</v>
      </c>
      <c r="H38" s="8" t="s">
        <v>101</v>
      </c>
      <c r="I38" s="8" t="s">
        <v>163</v>
      </c>
      <c r="J38" s="8" t="s">
        <v>151</v>
      </c>
      <c r="K38" s="8" t="s">
        <v>159</v>
      </c>
      <c r="L38" s="8"/>
      <c r="M38" s="10" t="s">
        <v>117</v>
      </c>
      <c r="N38" s="10" t="s">
        <v>113</v>
      </c>
      <c r="O38" s="10" t="s">
        <v>105</v>
      </c>
      <c r="P38" s="10" t="s">
        <v>109</v>
      </c>
      <c r="Q38" s="10" t="s">
        <v>143</v>
      </c>
      <c r="R38" s="10" t="s">
        <v>97</v>
      </c>
      <c r="S38" s="10" t="s">
        <v>127</v>
      </c>
      <c r="T38" s="10" t="s">
        <v>139</v>
      </c>
      <c r="U38" s="10" t="s">
        <v>131</v>
      </c>
    </row>
    <row r="39" spans="1:21" x14ac:dyDescent="0.2">
      <c r="A39" s="15"/>
      <c r="B39" s="15"/>
      <c r="C39" s="4" t="s">
        <v>10</v>
      </c>
      <c r="D39" s="8">
        <v>1.78</v>
      </c>
      <c r="E39" s="8">
        <v>2.63</v>
      </c>
      <c r="F39" s="8">
        <v>3.2</v>
      </c>
      <c r="G39" s="8">
        <v>1.32</v>
      </c>
      <c r="H39" s="8">
        <v>7.45</v>
      </c>
      <c r="I39" s="8">
        <v>3.7</v>
      </c>
      <c r="J39" s="8">
        <v>11.21</v>
      </c>
      <c r="K39" s="8">
        <v>6.49</v>
      </c>
      <c r="L39" s="8"/>
      <c r="M39" s="10">
        <v>1.51</v>
      </c>
      <c r="N39" s="10">
        <v>2.08</v>
      </c>
      <c r="O39" s="10">
        <v>3.77</v>
      </c>
      <c r="P39" s="10">
        <v>5.4</v>
      </c>
      <c r="Q39" s="10">
        <v>8.52</v>
      </c>
      <c r="R39" s="10">
        <v>10.66</v>
      </c>
      <c r="S39" s="10">
        <v>13.59</v>
      </c>
      <c r="T39" s="10">
        <v>16.78</v>
      </c>
      <c r="U39" s="10">
        <v>45.44</v>
      </c>
    </row>
    <row r="40" spans="1:21" x14ac:dyDescent="0.2">
      <c r="A40" s="14" t="s">
        <v>278</v>
      </c>
      <c r="B40" s="14"/>
      <c r="C40" s="12" t="s">
        <v>281</v>
      </c>
      <c r="D40">
        <f>(D33*D30+M33*M30)/(D30+M30)</f>
        <v>1.403159509202454</v>
      </c>
      <c r="G40" s="13">
        <f t="shared" ref="G40" si="4">(G33*G30+P33*P30)/(G30+P30)</f>
        <v>5.2700000000000005</v>
      </c>
      <c r="J40">
        <f t="shared" ref="J40:L40" si="5">(J33*J30+S33*S30)/(J30+S30)</f>
        <v>11.092608695652174</v>
      </c>
      <c r="K40">
        <f>(K33*K30+T33*T30)/(K30+T30)</f>
        <v>17.654761904761905</v>
      </c>
      <c r="L40">
        <f t="shared" si="5"/>
        <v>21.047619047619047</v>
      </c>
    </row>
    <row r="41" spans="1:21" x14ac:dyDescent="0.2">
      <c r="C41" s="12" t="s">
        <v>282</v>
      </c>
      <c r="D41">
        <f>(D39*D36+M39*M36)/(M36+D36)</f>
        <v>1.5765376782077394</v>
      </c>
      <c r="G41" s="13">
        <f t="shared" ref="G41" si="6">(G39*G36+P39*P36)/(P36+G36)</f>
        <v>4.9565217391304346</v>
      </c>
      <c r="J41">
        <f t="shared" ref="J41:L41" si="7">(J39*J36+S39*S36)/(S36+J36)</f>
        <v>13.427727272727271</v>
      </c>
      <c r="K41" s="13">
        <f>18.91</f>
        <v>18.91</v>
      </c>
      <c r="L41">
        <f t="shared" si="7"/>
        <v>45.44</v>
      </c>
    </row>
    <row r="42" spans="1:21" x14ac:dyDescent="0.2">
      <c r="C42" s="12" t="s">
        <v>283</v>
      </c>
      <c r="D42">
        <f>(D33*D30+M33*M30+M39*M36+D39*D36)/(D30+D36+M30+M36)</f>
        <v>1.5073561811505511</v>
      </c>
      <c r="G42" s="13">
        <f t="shared" ref="G42" si="8">(G33*G30+P33*P30+P39*P36+G39*G36)/(G30+G36+P30+P36)</f>
        <v>5.1190052356020947</v>
      </c>
      <c r="J42">
        <f t="shared" ref="J42:L42" si="9">(J33*J30+S33*S30+S39*S36+J39*J36)/(J30+J36+S30+S36)</f>
        <v>12.234222222222222</v>
      </c>
      <c r="K42" s="13">
        <v>18.12</v>
      </c>
      <c r="L42">
        <f t="shared" si="9"/>
        <v>30.804571428571425</v>
      </c>
    </row>
    <row r="43" spans="1:21" x14ac:dyDescent="0.2">
      <c r="A43" s="15" t="s">
        <v>0</v>
      </c>
      <c r="B43" s="15"/>
      <c r="C43" s="15"/>
      <c r="D43" s="19" t="s">
        <v>91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x14ac:dyDescent="0.2">
      <c r="A44" s="15" t="s">
        <v>5</v>
      </c>
      <c r="B44" s="15"/>
      <c r="C44" s="15"/>
      <c r="D44" s="20" t="s">
        <v>6</v>
      </c>
      <c r="E44" s="20"/>
      <c r="F44" s="20"/>
      <c r="G44" s="20"/>
      <c r="H44" s="20"/>
      <c r="I44" s="20"/>
      <c r="J44" s="20"/>
      <c r="K44" s="20"/>
      <c r="L44" s="20"/>
      <c r="M44" s="21" t="s">
        <v>7</v>
      </c>
      <c r="N44" s="21"/>
      <c r="O44" s="21"/>
      <c r="P44" s="21"/>
      <c r="Q44" s="21"/>
      <c r="R44" s="21"/>
      <c r="S44" s="21"/>
      <c r="T44" s="21"/>
      <c r="U44" s="21"/>
    </row>
    <row r="45" spans="1:21" x14ac:dyDescent="0.2">
      <c r="A45" s="15" t="s">
        <v>4</v>
      </c>
      <c r="B45" s="15"/>
      <c r="C45" s="15"/>
      <c r="D45" s="1">
        <v>5</v>
      </c>
      <c r="E45" s="1">
        <v>10</v>
      </c>
      <c r="F45" s="1">
        <v>20</v>
      </c>
      <c r="G45" s="1">
        <v>30</v>
      </c>
      <c r="H45" s="1">
        <v>40</v>
      </c>
      <c r="I45" s="1">
        <v>50</v>
      </c>
      <c r="J45" s="1">
        <v>60</v>
      </c>
      <c r="K45" s="1">
        <v>90</v>
      </c>
      <c r="L45" s="1">
        <v>120</v>
      </c>
      <c r="M45" s="2">
        <v>5</v>
      </c>
      <c r="N45" s="2">
        <v>10</v>
      </c>
      <c r="O45" s="2">
        <v>20</v>
      </c>
      <c r="P45" s="2">
        <v>30</v>
      </c>
      <c r="Q45" s="2">
        <v>40</v>
      </c>
      <c r="R45" s="2">
        <v>50</v>
      </c>
      <c r="S45" s="2">
        <v>60</v>
      </c>
      <c r="T45" s="2">
        <v>90</v>
      </c>
      <c r="U45" s="2">
        <v>120</v>
      </c>
    </row>
    <row r="46" spans="1:21" x14ac:dyDescent="0.2">
      <c r="A46" s="15" t="s">
        <v>15</v>
      </c>
      <c r="B46" s="16" t="s">
        <v>16</v>
      </c>
      <c r="C46" s="4" t="s">
        <v>8</v>
      </c>
      <c r="D46" s="5">
        <v>88</v>
      </c>
      <c r="E46" s="5">
        <v>54</v>
      </c>
      <c r="F46" s="5">
        <v>33</v>
      </c>
      <c r="G46" s="5">
        <v>23</v>
      </c>
      <c r="H46" s="5">
        <v>9</v>
      </c>
      <c r="I46" s="5">
        <v>9</v>
      </c>
      <c r="J46" s="5">
        <v>7</v>
      </c>
      <c r="K46" s="5">
        <v>5</v>
      </c>
      <c r="L46" s="5">
        <v>1</v>
      </c>
      <c r="M46" s="7">
        <v>251</v>
      </c>
      <c r="N46" s="7">
        <v>158</v>
      </c>
      <c r="O46" s="7">
        <v>100</v>
      </c>
      <c r="P46" s="7">
        <v>73</v>
      </c>
      <c r="Q46" s="7">
        <v>51</v>
      </c>
      <c r="R46" s="7">
        <v>45</v>
      </c>
      <c r="S46" s="7">
        <v>36</v>
      </c>
      <c r="T46" s="7">
        <v>25</v>
      </c>
      <c r="U46" s="7">
        <v>16</v>
      </c>
    </row>
    <row r="47" spans="1:21" x14ac:dyDescent="0.2">
      <c r="A47" s="15"/>
      <c r="B47" s="15"/>
      <c r="C47" s="4" t="s">
        <v>12</v>
      </c>
      <c r="D47" s="5">
        <v>23</v>
      </c>
      <c r="E47" s="5">
        <v>13</v>
      </c>
      <c r="F47" s="5">
        <v>26</v>
      </c>
      <c r="G47" s="5">
        <v>20</v>
      </c>
      <c r="H47" s="5">
        <v>6</v>
      </c>
      <c r="I47" s="5">
        <v>9</v>
      </c>
      <c r="J47" s="5">
        <v>7</v>
      </c>
      <c r="K47" s="5">
        <v>5</v>
      </c>
      <c r="L47" s="5">
        <v>1</v>
      </c>
      <c r="M47" s="7">
        <v>33</v>
      </c>
      <c r="N47" s="7">
        <v>48</v>
      </c>
      <c r="O47" s="7">
        <v>54</v>
      </c>
      <c r="P47" s="7">
        <v>64</v>
      </c>
      <c r="Q47" s="7">
        <v>40</v>
      </c>
      <c r="R47" s="7">
        <v>44</v>
      </c>
      <c r="S47" s="7">
        <v>35</v>
      </c>
      <c r="T47" s="7">
        <v>21</v>
      </c>
      <c r="U47" s="7">
        <v>15</v>
      </c>
    </row>
    <row r="48" spans="1:21" x14ac:dyDescent="0.2">
      <c r="A48" s="15"/>
      <c r="B48" s="15"/>
      <c r="C48" s="4" t="s">
        <v>13</v>
      </c>
      <c r="D48" s="5">
        <v>65</v>
      </c>
      <c r="E48" s="5">
        <v>41</v>
      </c>
      <c r="F48" s="5">
        <v>7</v>
      </c>
      <c r="G48" s="5">
        <v>3</v>
      </c>
      <c r="H48" s="5">
        <v>3</v>
      </c>
      <c r="I48" s="5">
        <v>0</v>
      </c>
      <c r="J48" s="5">
        <v>0</v>
      </c>
      <c r="K48" s="5">
        <v>0</v>
      </c>
      <c r="L48" s="5">
        <v>0</v>
      </c>
      <c r="M48" s="7">
        <v>218</v>
      </c>
      <c r="N48" s="7">
        <v>110</v>
      </c>
      <c r="O48" s="7">
        <v>46</v>
      </c>
      <c r="P48" s="7">
        <v>9</v>
      </c>
      <c r="Q48" s="7">
        <v>11</v>
      </c>
      <c r="R48" s="7">
        <v>1</v>
      </c>
      <c r="S48" s="7">
        <v>1</v>
      </c>
      <c r="T48" s="7">
        <v>4</v>
      </c>
      <c r="U48" s="7">
        <v>1</v>
      </c>
    </row>
    <row r="49" spans="1:21" x14ac:dyDescent="0.2">
      <c r="A49" s="15"/>
      <c r="B49" s="15"/>
      <c r="C49" s="4" t="s">
        <v>9</v>
      </c>
      <c r="D49" s="5" t="s">
        <v>188</v>
      </c>
      <c r="E49" s="5" t="s">
        <v>197</v>
      </c>
      <c r="F49" s="6" t="s">
        <v>168</v>
      </c>
      <c r="G49" s="5" t="s">
        <v>205</v>
      </c>
      <c r="H49" s="5" t="s">
        <v>213</v>
      </c>
      <c r="I49" s="5"/>
      <c r="J49" s="5"/>
      <c r="K49" s="5"/>
      <c r="L49" s="5"/>
      <c r="M49" s="7" t="s">
        <v>180</v>
      </c>
      <c r="N49" s="7" t="s">
        <v>176</v>
      </c>
      <c r="O49" s="7" t="s">
        <v>201</v>
      </c>
      <c r="P49" s="7" t="s">
        <v>186</v>
      </c>
      <c r="Q49" s="7" t="s">
        <v>209</v>
      </c>
      <c r="R49" s="7" t="s">
        <v>192</v>
      </c>
      <c r="S49" s="7" t="s">
        <v>173</v>
      </c>
      <c r="T49" s="7" t="s">
        <v>172</v>
      </c>
      <c r="U49" s="7"/>
    </row>
    <row r="50" spans="1:21" x14ac:dyDescent="0.2">
      <c r="A50" s="15"/>
      <c r="B50" s="15"/>
      <c r="C50" s="4" t="s">
        <v>14</v>
      </c>
      <c r="D50" s="5" t="s">
        <v>189</v>
      </c>
      <c r="E50" s="5" t="s">
        <v>198</v>
      </c>
      <c r="F50" s="5" t="s">
        <v>169</v>
      </c>
      <c r="G50" s="5" t="s">
        <v>206</v>
      </c>
      <c r="H50" s="5" t="s">
        <v>173</v>
      </c>
      <c r="I50" s="5"/>
      <c r="J50" s="5"/>
      <c r="K50" s="5"/>
      <c r="L50" s="5"/>
      <c r="M50" s="7" t="s">
        <v>181</v>
      </c>
      <c r="N50" s="7" t="s">
        <v>177</v>
      </c>
      <c r="O50" s="7" t="s">
        <v>202</v>
      </c>
      <c r="P50" s="7" t="s">
        <v>187</v>
      </c>
      <c r="Q50" s="7" t="s">
        <v>210</v>
      </c>
      <c r="R50" s="7"/>
      <c r="S50" s="7" t="s">
        <v>173</v>
      </c>
      <c r="T50" s="7" t="s">
        <v>173</v>
      </c>
      <c r="U50" s="7" t="s">
        <v>183</v>
      </c>
    </row>
    <row r="51" spans="1:21" x14ac:dyDescent="0.2">
      <c r="A51" s="15"/>
      <c r="B51" s="15"/>
      <c r="C51" s="4" t="s">
        <v>10</v>
      </c>
      <c r="D51" s="5">
        <v>0.36</v>
      </c>
      <c r="E51" s="5">
        <v>0.48</v>
      </c>
      <c r="F51" s="5">
        <v>0.23</v>
      </c>
      <c r="G51" s="5">
        <v>0.67</v>
      </c>
      <c r="H51" s="5">
        <v>0.63</v>
      </c>
      <c r="I51" s="5"/>
      <c r="J51" s="5"/>
      <c r="K51" s="5"/>
      <c r="L51" s="5"/>
      <c r="M51" s="7">
        <v>0.61</v>
      </c>
      <c r="N51" s="7">
        <v>1.03</v>
      </c>
      <c r="O51" s="7">
        <v>3.15</v>
      </c>
      <c r="P51" s="7">
        <v>2.57</v>
      </c>
      <c r="Q51" s="7">
        <v>2.52</v>
      </c>
      <c r="R51" s="7">
        <v>1.4</v>
      </c>
      <c r="S51" s="7">
        <v>0</v>
      </c>
      <c r="T51" s="7">
        <v>2.5499999999999998</v>
      </c>
      <c r="U51" s="7">
        <v>23.6</v>
      </c>
    </row>
    <row r="52" spans="1:21" x14ac:dyDescent="0.2">
      <c r="A52" s="15"/>
      <c r="B52" s="16" t="s">
        <v>17</v>
      </c>
      <c r="C52" s="4" t="s">
        <v>8</v>
      </c>
      <c r="D52" s="8">
        <v>200</v>
      </c>
      <c r="E52" s="8">
        <v>106</v>
      </c>
      <c r="F52" s="8">
        <v>45</v>
      </c>
      <c r="G52" s="8">
        <v>31</v>
      </c>
      <c r="H52" s="8">
        <v>25</v>
      </c>
      <c r="I52" s="8">
        <v>20</v>
      </c>
      <c r="J52" s="8">
        <v>14</v>
      </c>
      <c r="K52" s="8">
        <v>8</v>
      </c>
      <c r="L52" s="8">
        <v>3</v>
      </c>
      <c r="M52" s="10">
        <v>308</v>
      </c>
      <c r="N52" s="10">
        <v>160</v>
      </c>
      <c r="O52" s="10">
        <v>90</v>
      </c>
      <c r="P52" s="10">
        <v>71</v>
      </c>
      <c r="Q52" s="10">
        <v>67</v>
      </c>
      <c r="R52" s="10">
        <v>52</v>
      </c>
      <c r="S52" s="10">
        <v>43</v>
      </c>
      <c r="T52" s="10">
        <v>31</v>
      </c>
      <c r="U52" s="10">
        <v>24</v>
      </c>
    </row>
    <row r="53" spans="1:21" x14ac:dyDescent="0.2">
      <c r="A53" s="15"/>
      <c r="B53" s="15"/>
      <c r="C53" s="4" t="s">
        <v>12</v>
      </c>
      <c r="D53" s="8">
        <v>123</v>
      </c>
      <c r="E53" s="8">
        <v>59</v>
      </c>
      <c r="F53" s="8">
        <v>35</v>
      </c>
      <c r="G53" s="8">
        <v>27</v>
      </c>
      <c r="H53" s="8">
        <v>20</v>
      </c>
      <c r="I53" s="8">
        <v>20</v>
      </c>
      <c r="J53" s="8">
        <v>14</v>
      </c>
      <c r="K53" s="8">
        <v>8</v>
      </c>
      <c r="L53" s="8">
        <v>1</v>
      </c>
      <c r="M53" s="10">
        <v>152</v>
      </c>
      <c r="N53" s="10">
        <v>90</v>
      </c>
      <c r="O53" s="10">
        <v>65</v>
      </c>
      <c r="P53" s="10">
        <v>64</v>
      </c>
      <c r="Q53" s="10">
        <v>56</v>
      </c>
      <c r="R53" s="10">
        <v>52</v>
      </c>
      <c r="S53" s="10">
        <v>42</v>
      </c>
      <c r="T53" s="10">
        <v>29</v>
      </c>
      <c r="U53" s="10">
        <v>22</v>
      </c>
    </row>
    <row r="54" spans="1:21" x14ac:dyDescent="0.2">
      <c r="A54" s="15"/>
      <c r="B54" s="15"/>
      <c r="C54" s="4" t="s">
        <v>13</v>
      </c>
      <c r="D54" s="8">
        <v>77</v>
      </c>
      <c r="E54" s="8">
        <v>47</v>
      </c>
      <c r="F54" s="8">
        <v>10</v>
      </c>
      <c r="G54" s="8">
        <v>4</v>
      </c>
      <c r="H54" s="8">
        <v>5</v>
      </c>
      <c r="I54" s="8">
        <v>0</v>
      </c>
      <c r="J54" s="8">
        <v>0</v>
      </c>
      <c r="K54" s="8">
        <v>0</v>
      </c>
      <c r="L54" s="8">
        <v>2</v>
      </c>
      <c r="M54" s="10">
        <v>156</v>
      </c>
      <c r="N54" s="10">
        <v>70</v>
      </c>
      <c r="O54" s="10">
        <v>25</v>
      </c>
      <c r="P54" s="10">
        <v>7</v>
      </c>
      <c r="Q54" s="10">
        <v>11</v>
      </c>
      <c r="R54" s="10">
        <v>0</v>
      </c>
      <c r="S54" s="10">
        <v>1</v>
      </c>
      <c r="T54" s="10">
        <v>2</v>
      </c>
      <c r="U54" s="10">
        <v>2</v>
      </c>
    </row>
    <row r="55" spans="1:21" x14ac:dyDescent="0.2">
      <c r="A55" s="15"/>
      <c r="B55" s="15"/>
      <c r="C55" s="4" t="s">
        <v>9</v>
      </c>
      <c r="D55" s="8" t="s">
        <v>190</v>
      </c>
      <c r="E55" s="8" t="s">
        <v>195</v>
      </c>
      <c r="F55" s="9" t="s">
        <v>166</v>
      </c>
      <c r="G55" s="8" t="s">
        <v>203</v>
      </c>
      <c r="H55" s="8" t="s">
        <v>211</v>
      </c>
      <c r="I55" s="8"/>
      <c r="J55" s="8"/>
      <c r="K55" s="8"/>
      <c r="L55" s="8" t="s">
        <v>193</v>
      </c>
      <c r="M55" s="10" t="s">
        <v>178</v>
      </c>
      <c r="N55" s="10" t="s">
        <v>174</v>
      </c>
      <c r="O55" s="10" t="s">
        <v>199</v>
      </c>
      <c r="P55" s="10" t="s">
        <v>184</v>
      </c>
      <c r="Q55" s="10" t="s">
        <v>207</v>
      </c>
      <c r="R55" s="10"/>
      <c r="S55" s="10" t="s">
        <v>194</v>
      </c>
      <c r="T55" s="10" t="s">
        <v>170</v>
      </c>
      <c r="U55" s="10"/>
    </row>
    <row r="56" spans="1:21" x14ac:dyDescent="0.2">
      <c r="A56" s="15"/>
      <c r="B56" s="15"/>
      <c r="C56" s="4" t="s">
        <v>14</v>
      </c>
      <c r="D56" s="8" t="s">
        <v>191</v>
      </c>
      <c r="E56" s="8" t="s">
        <v>196</v>
      </c>
      <c r="F56" s="8" t="s">
        <v>167</v>
      </c>
      <c r="G56" s="8" t="s">
        <v>204</v>
      </c>
      <c r="H56" s="8" t="s">
        <v>212</v>
      </c>
      <c r="I56" s="8"/>
      <c r="J56" s="8"/>
      <c r="K56" s="8"/>
      <c r="L56" s="8"/>
      <c r="M56" s="10" t="s">
        <v>179</v>
      </c>
      <c r="N56" s="10" t="s">
        <v>175</v>
      </c>
      <c r="O56" s="10" t="s">
        <v>200</v>
      </c>
      <c r="P56" s="10" t="s">
        <v>185</v>
      </c>
      <c r="Q56" s="10" t="s">
        <v>208</v>
      </c>
      <c r="R56" s="10"/>
      <c r="S56" s="10"/>
      <c r="T56" s="10" t="s">
        <v>171</v>
      </c>
      <c r="U56" s="10" t="s">
        <v>182</v>
      </c>
    </row>
    <row r="57" spans="1:21" x14ac:dyDescent="0.2">
      <c r="A57" s="15"/>
      <c r="B57" s="15"/>
      <c r="C57" s="4" t="s">
        <v>10</v>
      </c>
      <c r="D57" s="8">
        <v>0.5</v>
      </c>
      <c r="E57" s="8">
        <v>1.74</v>
      </c>
      <c r="F57" s="8">
        <v>0.99</v>
      </c>
      <c r="G57" s="8">
        <v>4.92</v>
      </c>
      <c r="H57" s="8">
        <v>7.7</v>
      </c>
      <c r="I57" s="8"/>
      <c r="J57" s="8"/>
      <c r="K57" s="8"/>
      <c r="L57" s="8">
        <v>13.3</v>
      </c>
      <c r="M57" s="10">
        <v>0.65</v>
      </c>
      <c r="N57" s="10">
        <v>1.35</v>
      </c>
      <c r="O57" s="10">
        <v>4.24</v>
      </c>
      <c r="P57" s="10">
        <v>2.37</v>
      </c>
      <c r="Q57" s="10">
        <v>14.13</v>
      </c>
      <c r="R57" s="10"/>
      <c r="S57" s="10">
        <v>3.4</v>
      </c>
      <c r="T57" s="10">
        <v>34.75</v>
      </c>
      <c r="U57" s="10">
        <v>37.549999999999997</v>
      </c>
    </row>
    <row r="58" spans="1:21" x14ac:dyDescent="0.2">
      <c r="A58" s="14" t="s">
        <v>279</v>
      </c>
      <c r="B58" s="14"/>
      <c r="C58" s="12" t="s">
        <v>281</v>
      </c>
      <c r="D58">
        <f>(D51*D48+M51*M48)/(M48+D48)</f>
        <v>0.55257950530035338</v>
      </c>
      <c r="G58">
        <f t="shared" ref="G58" si="10">(G51*G48+P51*P48)/(P48+G48)</f>
        <v>2.0950000000000002</v>
      </c>
      <c r="J58" s="13">
        <v>8.23</v>
      </c>
      <c r="K58" s="13">
        <v>18.34</v>
      </c>
      <c r="L58">
        <f t="shared" ref="L58" si="11">(L51*L48+U51*U48)/(U48+L48)</f>
        <v>23.6</v>
      </c>
    </row>
    <row r="59" spans="1:21" x14ac:dyDescent="0.2">
      <c r="C59" s="12" t="s">
        <v>282</v>
      </c>
      <c r="D59">
        <f>(D57*D54+M57*M54)/(D54+M54)</f>
        <v>0.60042918454935623</v>
      </c>
      <c r="G59">
        <f t="shared" ref="G59" si="12">(G57*G54+P57*P54)/(G54+P54)</f>
        <v>3.2972727272727269</v>
      </c>
      <c r="J59" s="13">
        <v>16.41</v>
      </c>
      <c r="K59">
        <f t="shared" ref="K59" si="13">(K57*K54+T57*T54)/(K54+T54)</f>
        <v>34.75</v>
      </c>
      <c r="L59">
        <v>35.75</v>
      </c>
    </row>
    <row r="60" spans="1:21" x14ac:dyDescent="0.2">
      <c r="C60" s="12" t="s">
        <v>283</v>
      </c>
      <c r="D60">
        <f>(D51*D48+M51*M48+M57*M54+D57*D54)/(D48+D54+M54+M48)</f>
        <v>0.57418604651162786</v>
      </c>
      <c r="G60">
        <f t="shared" ref="G60" si="14">(G51*G48+P51*P48+P57*P54+G57*G54)/(G48+G54+P54+P48)</f>
        <v>2.6700000000000004</v>
      </c>
      <c r="J60" s="13">
        <v>10.48</v>
      </c>
      <c r="K60" s="13">
        <v>21.9</v>
      </c>
      <c r="L60">
        <f t="shared" ref="L60" si="15">(L51*L48+U51*U48+U57*U54+L57*L54)/(L48+L54+U54+U48)</f>
        <v>25.059999999999995</v>
      </c>
    </row>
    <row r="61" spans="1:21" x14ac:dyDescent="0.2">
      <c r="A61" s="15" t="s">
        <v>0</v>
      </c>
      <c r="B61" s="15"/>
      <c r="C61" s="15"/>
      <c r="D61" s="19" t="s">
        <v>92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1" x14ac:dyDescent="0.2">
      <c r="A62" s="15" t="s">
        <v>5</v>
      </c>
      <c r="B62" s="15"/>
      <c r="C62" s="15"/>
      <c r="D62" s="20" t="s">
        <v>6</v>
      </c>
      <c r="E62" s="20"/>
      <c r="F62" s="20"/>
      <c r="G62" s="20"/>
      <c r="H62" s="20"/>
      <c r="I62" s="20"/>
      <c r="J62" s="20"/>
      <c r="K62" s="20"/>
      <c r="L62" s="20"/>
      <c r="M62" s="21" t="s">
        <v>7</v>
      </c>
      <c r="N62" s="21"/>
      <c r="O62" s="21"/>
      <c r="P62" s="21"/>
      <c r="Q62" s="21"/>
      <c r="R62" s="21"/>
      <c r="S62" s="21"/>
      <c r="T62" s="21"/>
      <c r="U62" s="21"/>
    </row>
    <row r="63" spans="1:21" x14ac:dyDescent="0.2">
      <c r="A63" s="15" t="s">
        <v>4</v>
      </c>
      <c r="B63" s="15"/>
      <c r="C63" s="15"/>
      <c r="D63" s="1">
        <v>5</v>
      </c>
      <c r="E63" s="1">
        <v>10</v>
      </c>
      <c r="F63" s="1">
        <v>20</v>
      </c>
      <c r="G63" s="1">
        <v>30</v>
      </c>
      <c r="H63" s="1">
        <v>40</v>
      </c>
      <c r="I63" s="1">
        <v>50</v>
      </c>
      <c r="J63" s="1">
        <v>60</v>
      </c>
      <c r="K63" s="1">
        <v>90</v>
      </c>
      <c r="L63" s="1">
        <v>120</v>
      </c>
      <c r="M63" s="2">
        <v>5</v>
      </c>
      <c r="N63" s="2">
        <v>10</v>
      </c>
      <c r="O63" s="2">
        <v>20</v>
      </c>
      <c r="P63" s="2">
        <v>30</v>
      </c>
      <c r="Q63" s="2">
        <v>40</v>
      </c>
      <c r="R63" s="2">
        <v>50</v>
      </c>
      <c r="S63" s="2">
        <v>60</v>
      </c>
      <c r="T63" s="2">
        <v>90</v>
      </c>
      <c r="U63" s="2">
        <v>120</v>
      </c>
    </row>
    <row r="64" spans="1:21" x14ac:dyDescent="0.2">
      <c r="A64" s="15" t="s">
        <v>15</v>
      </c>
      <c r="B64" s="16" t="s">
        <v>16</v>
      </c>
      <c r="C64" s="4" t="s">
        <v>8</v>
      </c>
      <c r="D64" s="5">
        <v>15</v>
      </c>
      <c r="E64" s="5">
        <v>12</v>
      </c>
      <c r="F64" s="5">
        <v>3</v>
      </c>
      <c r="G64" s="5">
        <v>11</v>
      </c>
      <c r="H64" s="5">
        <v>9</v>
      </c>
      <c r="I64" s="5">
        <v>7</v>
      </c>
      <c r="J64" s="5">
        <v>5</v>
      </c>
      <c r="K64" s="5">
        <v>3</v>
      </c>
      <c r="L64" s="5">
        <v>2</v>
      </c>
      <c r="M64" s="7">
        <v>183</v>
      </c>
      <c r="N64" s="7">
        <v>123</v>
      </c>
      <c r="O64" s="7">
        <v>81</v>
      </c>
      <c r="P64" s="7">
        <v>62</v>
      </c>
      <c r="Q64" s="7">
        <v>56</v>
      </c>
      <c r="R64" s="7">
        <v>40</v>
      </c>
      <c r="S64" s="7">
        <v>37</v>
      </c>
      <c r="T64" s="7">
        <v>27</v>
      </c>
      <c r="U64" s="7">
        <v>17</v>
      </c>
    </row>
    <row r="65" spans="1:21" x14ac:dyDescent="0.2">
      <c r="A65" s="15"/>
      <c r="B65" s="15"/>
      <c r="C65" s="4" t="s">
        <v>12</v>
      </c>
      <c r="D65" s="5">
        <v>4</v>
      </c>
      <c r="E65" s="5">
        <v>6</v>
      </c>
      <c r="F65" s="5">
        <v>1</v>
      </c>
      <c r="G65" s="5">
        <v>9</v>
      </c>
      <c r="H65" s="5">
        <v>3</v>
      </c>
      <c r="I65" s="5">
        <v>1</v>
      </c>
      <c r="J65" s="5">
        <v>3</v>
      </c>
      <c r="K65" s="5">
        <v>0</v>
      </c>
      <c r="L65" s="5">
        <v>0</v>
      </c>
      <c r="M65" s="7">
        <v>7</v>
      </c>
      <c r="N65" s="7">
        <v>9</v>
      </c>
      <c r="O65" s="7">
        <v>16</v>
      </c>
      <c r="P65" s="7">
        <v>23</v>
      </c>
      <c r="Q65" s="7">
        <v>17</v>
      </c>
      <c r="R65" s="7">
        <v>12</v>
      </c>
      <c r="S65" s="7">
        <v>13</v>
      </c>
      <c r="T65" s="7">
        <v>9</v>
      </c>
      <c r="U65" s="7">
        <v>7</v>
      </c>
    </row>
    <row r="66" spans="1:21" x14ac:dyDescent="0.2">
      <c r="A66" s="15"/>
      <c r="B66" s="15"/>
      <c r="C66" s="4" t="s">
        <v>13</v>
      </c>
      <c r="D66" s="5">
        <v>12</v>
      </c>
      <c r="E66" s="5">
        <v>6</v>
      </c>
      <c r="F66" s="5">
        <v>2</v>
      </c>
      <c r="G66" s="5">
        <v>2</v>
      </c>
      <c r="H66" s="5">
        <v>6</v>
      </c>
      <c r="I66" s="5">
        <v>6</v>
      </c>
      <c r="J66" s="5">
        <v>2</v>
      </c>
      <c r="K66" s="5">
        <v>3</v>
      </c>
      <c r="L66" s="5">
        <v>2</v>
      </c>
      <c r="M66" s="7">
        <v>176</v>
      </c>
      <c r="N66" s="7">
        <v>114</v>
      </c>
      <c r="O66" s="7">
        <v>65</v>
      </c>
      <c r="P66" s="7">
        <v>39</v>
      </c>
      <c r="Q66" s="7">
        <v>39</v>
      </c>
      <c r="R66" s="7">
        <v>28</v>
      </c>
      <c r="S66" s="7">
        <v>24</v>
      </c>
      <c r="T66" s="7">
        <v>18</v>
      </c>
      <c r="U66" s="7">
        <v>10</v>
      </c>
    </row>
    <row r="67" spans="1:21" x14ac:dyDescent="0.2">
      <c r="A67" s="15"/>
      <c r="B67" s="15"/>
      <c r="C67" s="4" t="s">
        <v>9</v>
      </c>
      <c r="D67" s="5" t="s">
        <v>227</v>
      </c>
      <c r="E67" s="5"/>
      <c r="F67" s="6"/>
      <c r="G67" s="5" t="s">
        <v>269</v>
      </c>
      <c r="H67" s="5" t="s">
        <v>219</v>
      </c>
      <c r="I67" s="5" t="s">
        <v>231</v>
      </c>
      <c r="J67" s="5" t="s">
        <v>251</v>
      </c>
      <c r="K67" s="5" t="s">
        <v>219</v>
      </c>
      <c r="L67" s="5" t="s">
        <v>233</v>
      </c>
      <c r="M67" s="7" t="s">
        <v>261</v>
      </c>
      <c r="N67" s="7" t="s">
        <v>237</v>
      </c>
      <c r="O67" s="7" t="s">
        <v>245</v>
      </c>
      <c r="P67" s="7" t="s">
        <v>273</v>
      </c>
      <c r="Q67" s="7" t="s">
        <v>223</v>
      </c>
      <c r="R67" s="7" t="s">
        <v>265</v>
      </c>
      <c r="S67" s="7" t="s">
        <v>253</v>
      </c>
      <c r="T67" s="7" t="s">
        <v>257</v>
      </c>
      <c r="U67" s="7" t="s">
        <v>239</v>
      </c>
    </row>
    <row r="68" spans="1:21" x14ac:dyDescent="0.2">
      <c r="A68" s="15"/>
      <c r="B68" s="15"/>
      <c r="C68" s="4" t="s">
        <v>14</v>
      </c>
      <c r="D68" s="5" t="s">
        <v>228</v>
      </c>
      <c r="E68" s="5" t="s">
        <v>216</v>
      </c>
      <c r="F68" s="5" t="s">
        <v>277</v>
      </c>
      <c r="G68" s="5" t="s">
        <v>270</v>
      </c>
      <c r="H68" s="5" t="s">
        <v>220</v>
      </c>
      <c r="I68" s="5" t="s">
        <v>232</v>
      </c>
      <c r="J68" s="5"/>
      <c r="K68" s="5" t="s">
        <v>248</v>
      </c>
      <c r="L68" s="5" t="s">
        <v>234</v>
      </c>
      <c r="M68" s="7" t="s">
        <v>262</v>
      </c>
      <c r="N68" s="7" t="s">
        <v>238</v>
      </c>
      <c r="O68" s="7" t="s">
        <v>246</v>
      </c>
      <c r="P68" s="7" t="s">
        <v>274</v>
      </c>
      <c r="Q68" s="7" t="s">
        <v>224</v>
      </c>
      <c r="R68" s="7" t="s">
        <v>266</v>
      </c>
      <c r="S68" s="7" t="s">
        <v>254</v>
      </c>
      <c r="T68" s="7" t="s">
        <v>258</v>
      </c>
      <c r="U68" s="7" t="s">
        <v>240</v>
      </c>
    </row>
    <row r="69" spans="1:21" x14ac:dyDescent="0.2">
      <c r="A69" s="15"/>
      <c r="B69" s="15"/>
      <c r="C69" s="4" t="s">
        <v>10</v>
      </c>
      <c r="D69" s="5">
        <v>3.62</v>
      </c>
      <c r="E69" s="5">
        <v>4.57</v>
      </c>
      <c r="F69" s="5">
        <v>4.8</v>
      </c>
      <c r="G69" s="5">
        <v>0.15</v>
      </c>
      <c r="H69" s="5">
        <v>9.57</v>
      </c>
      <c r="I69" s="5">
        <v>11.4</v>
      </c>
      <c r="J69" s="5">
        <v>2.97</v>
      </c>
      <c r="K69" s="5">
        <v>13.72</v>
      </c>
      <c r="L69" s="5">
        <v>13.5</v>
      </c>
      <c r="M69" s="7">
        <v>2.08</v>
      </c>
      <c r="N69" s="7">
        <v>3.33</v>
      </c>
      <c r="O69" s="7">
        <v>3.44</v>
      </c>
      <c r="P69" s="7">
        <v>6.4</v>
      </c>
      <c r="Q69" s="7">
        <v>9.83</v>
      </c>
      <c r="R69" s="7">
        <v>9.58</v>
      </c>
      <c r="S69" s="7">
        <v>11.92</v>
      </c>
      <c r="T69" s="7">
        <v>23.63</v>
      </c>
      <c r="U69" s="7">
        <v>27.36</v>
      </c>
    </row>
    <row r="70" spans="1:21" x14ac:dyDescent="0.2">
      <c r="A70" s="15"/>
      <c r="B70" s="16" t="s">
        <v>17</v>
      </c>
      <c r="C70" s="4" t="s">
        <v>8</v>
      </c>
      <c r="D70" s="8">
        <v>299</v>
      </c>
      <c r="E70" s="8">
        <v>162</v>
      </c>
      <c r="F70" s="8">
        <v>117</v>
      </c>
      <c r="G70" s="8">
        <v>43</v>
      </c>
      <c r="H70" s="8">
        <v>25</v>
      </c>
      <c r="I70" s="8">
        <v>22</v>
      </c>
      <c r="J70" s="8">
        <v>16</v>
      </c>
      <c r="K70" s="8">
        <v>10</v>
      </c>
      <c r="L70" s="8">
        <v>2</v>
      </c>
      <c r="M70" s="10">
        <v>376</v>
      </c>
      <c r="N70" s="10">
        <v>195</v>
      </c>
      <c r="O70" s="10">
        <v>109</v>
      </c>
      <c r="P70" s="10">
        <v>82</v>
      </c>
      <c r="Q70" s="10">
        <v>62</v>
      </c>
      <c r="R70" s="10">
        <v>57</v>
      </c>
      <c r="S70" s="10">
        <v>42</v>
      </c>
      <c r="T70" s="10">
        <v>29</v>
      </c>
      <c r="U70" s="10">
        <v>23</v>
      </c>
    </row>
    <row r="71" spans="1:21" x14ac:dyDescent="0.2">
      <c r="A71" s="15"/>
      <c r="B71" s="15"/>
      <c r="C71" s="4" t="s">
        <v>12</v>
      </c>
      <c r="D71" s="8">
        <v>60</v>
      </c>
      <c r="E71" s="8">
        <v>36</v>
      </c>
      <c r="F71" s="8">
        <v>26</v>
      </c>
      <c r="G71" s="8">
        <v>15</v>
      </c>
      <c r="H71" s="8">
        <v>5</v>
      </c>
      <c r="I71" s="8">
        <v>3</v>
      </c>
      <c r="J71" s="8">
        <v>3</v>
      </c>
      <c r="K71" s="8">
        <v>2</v>
      </c>
      <c r="L71" s="8">
        <v>2</v>
      </c>
      <c r="M71" s="10">
        <v>18</v>
      </c>
      <c r="N71" s="10">
        <v>20</v>
      </c>
      <c r="O71" s="10">
        <v>38</v>
      </c>
      <c r="P71" s="10">
        <v>35</v>
      </c>
      <c r="Q71" s="10">
        <v>20</v>
      </c>
      <c r="R71" s="10">
        <v>11</v>
      </c>
      <c r="S71" s="10">
        <v>14</v>
      </c>
      <c r="T71" s="10">
        <v>8</v>
      </c>
      <c r="U71" s="10">
        <v>10</v>
      </c>
    </row>
    <row r="72" spans="1:21" x14ac:dyDescent="0.2">
      <c r="A72" s="15"/>
      <c r="B72" s="15"/>
      <c r="C72" s="4" t="s">
        <v>13</v>
      </c>
      <c r="D72" s="8">
        <v>239</v>
      </c>
      <c r="E72" s="8">
        <v>126</v>
      </c>
      <c r="F72" s="8">
        <v>91</v>
      </c>
      <c r="G72" s="8">
        <v>28</v>
      </c>
      <c r="H72" s="8">
        <v>20</v>
      </c>
      <c r="I72" s="8">
        <v>19</v>
      </c>
      <c r="J72" s="8">
        <v>13</v>
      </c>
      <c r="K72" s="8">
        <v>8</v>
      </c>
      <c r="L72" s="8">
        <v>0</v>
      </c>
      <c r="M72" s="10">
        <v>358</v>
      </c>
      <c r="N72" s="10">
        <v>175</v>
      </c>
      <c r="O72" s="10">
        <v>71</v>
      </c>
      <c r="P72" s="10">
        <v>47</v>
      </c>
      <c r="Q72" s="10">
        <v>42</v>
      </c>
      <c r="R72" s="10">
        <v>46</v>
      </c>
      <c r="S72" s="10">
        <v>28</v>
      </c>
      <c r="T72" s="10">
        <v>21</v>
      </c>
      <c r="U72" s="10">
        <v>13</v>
      </c>
    </row>
    <row r="73" spans="1:21" x14ac:dyDescent="0.2">
      <c r="A73" s="15"/>
      <c r="B73" s="15"/>
      <c r="C73" s="4" t="s">
        <v>9</v>
      </c>
      <c r="D73" s="8" t="s">
        <v>225</v>
      </c>
      <c r="E73" s="8" t="s">
        <v>214</v>
      </c>
      <c r="F73" s="9" t="s">
        <v>275</v>
      </c>
      <c r="G73" s="8" t="s">
        <v>267</v>
      </c>
      <c r="H73" s="8" t="s">
        <v>217</v>
      </c>
      <c r="I73" s="8" t="s">
        <v>229</v>
      </c>
      <c r="J73" s="8" t="s">
        <v>249</v>
      </c>
      <c r="K73" s="8" t="s">
        <v>247</v>
      </c>
      <c r="L73" s="8"/>
      <c r="M73" s="10" t="s">
        <v>259</v>
      </c>
      <c r="N73" s="10" t="s">
        <v>235</v>
      </c>
      <c r="O73" s="10" t="s">
        <v>243</v>
      </c>
      <c r="P73" s="10" t="s">
        <v>271</v>
      </c>
      <c r="Q73" s="10" t="s">
        <v>221</v>
      </c>
      <c r="R73" s="10" t="s">
        <v>263</v>
      </c>
      <c r="S73" s="10" t="s">
        <v>252</v>
      </c>
      <c r="T73" s="10" t="s">
        <v>255</v>
      </c>
      <c r="U73" s="10" t="s">
        <v>241</v>
      </c>
    </row>
    <row r="74" spans="1:21" x14ac:dyDescent="0.2">
      <c r="A74" s="15"/>
      <c r="B74" s="15"/>
      <c r="C74" s="4" t="s">
        <v>14</v>
      </c>
      <c r="D74" s="8" t="s">
        <v>226</v>
      </c>
      <c r="E74" s="8" t="s">
        <v>215</v>
      </c>
      <c r="F74" s="8" t="s">
        <v>276</v>
      </c>
      <c r="G74" s="8" t="s">
        <v>268</v>
      </c>
      <c r="H74" s="8" t="s">
        <v>218</v>
      </c>
      <c r="I74" s="8" t="s">
        <v>230</v>
      </c>
      <c r="J74" s="8" t="s">
        <v>250</v>
      </c>
      <c r="K74" s="8">
        <v>1.01</v>
      </c>
      <c r="L74" s="8"/>
      <c r="M74" s="10" t="s">
        <v>260</v>
      </c>
      <c r="N74" s="10" t="s">
        <v>236</v>
      </c>
      <c r="O74" s="10" t="s">
        <v>244</v>
      </c>
      <c r="P74" s="10" t="s">
        <v>272</v>
      </c>
      <c r="Q74" s="10" t="s">
        <v>222</v>
      </c>
      <c r="R74" s="10" t="s">
        <v>264</v>
      </c>
      <c r="S74" s="10">
        <v>1.83</v>
      </c>
      <c r="T74" s="10" t="s">
        <v>256</v>
      </c>
      <c r="U74" s="10" t="s">
        <v>242</v>
      </c>
    </row>
    <row r="75" spans="1:21" x14ac:dyDescent="0.2">
      <c r="A75" s="15"/>
      <c r="B75" s="15"/>
      <c r="C75" s="4" t="s">
        <v>10</v>
      </c>
      <c r="D75" s="8">
        <v>2.68</v>
      </c>
      <c r="E75" s="8">
        <v>2.7</v>
      </c>
      <c r="F75" s="8">
        <v>2.89</v>
      </c>
      <c r="G75" s="8">
        <v>3.18</v>
      </c>
      <c r="H75" s="8">
        <v>11.21</v>
      </c>
      <c r="I75" s="8">
        <v>6.57</v>
      </c>
      <c r="J75" s="8">
        <v>5.96</v>
      </c>
      <c r="K75" s="8">
        <v>3.42</v>
      </c>
      <c r="L75" s="8"/>
      <c r="M75" s="10">
        <v>2.58</v>
      </c>
      <c r="N75" s="10">
        <v>3.85</v>
      </c>
      <c r="O75" s="10">
        <v>5.26</v>
      </c>
      <c r="P75" s="10">
        <v>8.19</v>
      </c>
      <c r="Q75" s="10">
        <v>12.22</v>
      </c>
      <c r="R75" s="10">
        <v>13.04</v>
      </c>
      <c r="S75" s="10">
        <v>19.37</v>
      </c>
      <c r="T75" s="10">
        <v>23.32</v>
      </c>
      <c r="U75" s="10">
        <v>28.96</v>
      </c>
    </row>
    <row r="76" spans="1:21" x14ac:dyDescent="0.2">
      <c r="A76" s="14" t="s">
        <v>280</v>
      </c>
      <c r="B76" s="14"/>
      <c r="C76" s="12" t="s">
        <v>281</v>
      </c>
      <c r="D76">
        <f>(D69*D66+M69*M66)/(M66+D66)</f>
        <v>2.1782978723404258</v>
      </c>
      <c r="G76">
        <f t="shared" ref="G76" si="16">(G69*G66+P69*P66)/(P66+G66)</f>
        <v>6.0951219512195127</v>
      </c>
      <c r="J76">
        <f t="shared" ref="J76:L76" si="17">(J69*J66+S69*S66)/(S66+J66)</f>
        <v>11.231538461538461</v>
      </c>
      <c r="K76">
        <f t="shared" si="17"/>
        <v>22.214285714285715</v>
      </c>
      <c r="L76">
        <f t="shared" si="17"/>
        <v>25.05</v>
      </c>
    </row>
    <row r="77" spans="1:21" x14ac:dyDescent="0.2">
      <c r="C77" s="12" t="s">
        <v>282</v>
      </c>
      <c r="D77">
        <f>(D75*D72+M75*M72)/(M72+D72)</f>
        <v>2.6200335008375206</v>
      </c>
      <c r="G77">
        <f t="shared" ref="G77" si="18">(G75*G72+P75*P72)/(P72+G72)</f>
        <v>6.3195999999999994</v>
      </c>
      <c r="J77">
        <f t="shared" ref="J77:L77" si="19">(J75*J72+S75*S72)/(S72+J72)</f>
        <v>15.118048780487806</v>
      </c>
      <c r="K77" s="13">
        <f t="shared" si="19"/>
        <v>17.83034482758621</v>
      </c>
      <c r="L77">
        <f t="shared" si="19"/>
        <v>28.96</v>
      </c>
    </row>
    <row r="78" spans="1:21" x14ac:dyDescent="0.2">
      <c r="C78" s="12" t="s">
        <v>283</v>
      </c>
      <c r="D78">
        <f>(D69*D66+D75*D72+M69*M66+M75*M72)/(M72+M66+D72+D66)</f>
        <v>2.5142420382165604</v>
      </c>
      <c r="G78">
        <f t="shared" ref="G78" si="20">(G69*G66+G75*G72+P69*P66+P75*P72)/(P72+P66+G72+G66)</f>
        <v>6.2402586206896551</v>
      </c>
      <c r="J78">
        <f t="shared" ref="J78:L78" si="21">(J69*J66+J75*J72+S69*S66+S75*S72)/(S72+S66+J72+J66)</f>
        <v>13.609850746268657</v>
      </c>
      <c r="K78" s="13">
        <f t="shared" si="21"/>
        <v>19.671600000000002</v>
      </c>
      <c r="L78">
        <f t="shared" si="21"/>
        <v>27.083200000000001</v>
      </c>
    </row>
    <row r="83" spans="2:8" x14ac:dyDescent="0.2">
      <c r="B83" s="23" t="s">
        <v>284</v>
      </c>
    </row>
    <row r="85" spans="2:8" x14ac:dyDescent="0.2">
      <c r="B85" s="19" t="s">
        <v>285</v>
      </c>
      <c r="C85" s="19"/>
      <c r="D85" s="19"/>
      <c r="E85" s="19"/>
      <c r="F85" s="19"/>
      <c r="G85" s="19"/>
      <c r="H85" s="19"/>
    </row>
    <row r="86" spans="2:8" x14ac:dyDescent="0.2">
      <c r="B86" s="19" t="s">
        <v>289</v>
      </c>
      <c r="C86" s="19"/>
      <c r="D86" s="11">
        <v>5</v>
      </c>
      <c r="E86" s="11">
        <v>30</v>
      </c>
      <c r="F86" s="11">
        <v>60</v>
      </c>
      <c r="G86" s="11">
        <v>90</v>
      </c>
      <c r="H86" s="11">
        <v>120</v>
      </c>
    </row>
    <row r="87" spans="2:8" x14ac:dyDescent="0.2">
      <c r="B87" s="19" t="s">
        <v>286</v>
      </c>
      <c r="C87" s="1" t="s">
        <v>281</v>
      </c>
      <c r="D87" s="1">
        <v>1.1200000000000001</v>
      </c>
      <c r="E87" s="1">
        <v>5.55</v>
      </c>
      <c r="F87" s="1">
        <v>7.26</v>
      </c>
      <c r="G87" s="1">
        <v>12.57</v>
      </c>
      <c r="H87" s="1">
        <v>11.17</v>
      </c>
    </row>
    <row r="88" spans="2:8" x14ac:dyDescent="0.2">
      <c r="B88" s="19"/>
      <c r="C88" s="1" t="s">
        <v>282</v>
      </c>
      <c r="D88" s="1">
        <v>0.8</v>
      </c>
      <c r="E88" s="1">
        <v>7.6</v>
      </c>
      <c r="F88" s="1">
        <v>16.37</v>
      </c>
      <c r="G88" s="1">
        <v>20.16</v>
      </c>
      <c r="H88" s="1">
        <v>27.58</v>
      </c>
    </row>
    <row r="89" spans="2:8" x14ac:dyDescent="0.2">
      <c r="B89" s="19"/>
      <c r="C89" s="1" t="s">
        <v>283</v>
      </c>
      <c r="D89" s="1">
        <v>0.81</v>
      </c>
      <c r="E89" s="1">
        <v>7.41</v>
      </c>
      <c r="F89" s="1">
        <v>14.06</v>
      </c>
      <c r="G89" s="1">
        <v>17.63</v>
      </c>
      <c r="H89" s="1">
        <v>23.1</v>
      </c>
    </row>
    <row r="90" spans="2:8" x14ac:dyDescent="0.2">
      <c r="B90" s="19" t="s">
        <v>287</v>
      </c>
      <c r="C90" s="5" t="s">
        <v>281</v>
      </c>
      <c r="D90" s="5">
        <v>1.2</v>
      </c>
      <c r="E90" s="5">
        <v>6.82</v>
      </c>
      <c r="F90" s="5">
        <v>8.4600000000000009</v>
      </c>
      <c r="G90" s="5">
        <v>10.56</v>
      </c>
      <c r="H90" s="5">
        <v>12.39</v>
      </c>
    </row>
    <row r="91" spans="2:8" x14ac:dyDescent="0.2">
      <c r="B91" s="19"/>
      <c r="C91" s="5" t="s">
        <v>282</v>
      </c>
      <c r="D91" s="5">
        <v>0.79</v>
      </c>
      <c r="E91" s="5">
        <v>7.36</v>
      </c>
      <c r="F91" s="5">
        <v>17.899999999999999</v>
      </c>
      <c r="G91" s="5">
        <v>18.190000000000001</v>
      </c>
      <c r="H91" s="5">
        <v>24.12</v>
      </c>
    </row>
    <row r="92" spans="2:8" x14ac:dyDescent="0.2">
      <c r="B92" s="19"/>
      <c r="C92" s="5" t="s">
        <v>283</v>
      </c>
      <c r="D92" s="5">
        <v>0.79</v>
      </c>
      <c r="E92" s="5">
        <v>7.32</v>
      </c>
      <c r="F92" s="5">
        <v>15.51</v>
      </c>
      <c r="G92" s="5">
        <v>15.92</v>
      </c>
      <c r="H92" s="5">
        <v>19.2</v>
      </c>
    </row>
    <row r="93" spans="2:8" x14ac:dyDescent="0.2">
      <c r="B93" s="19" t="s">
        <v>288</v>
      </c>
      <c r="C93" s="8" t="s">
        <v>281</v>
      </c>
      <c r="D93" s="8">
        <v>0.68</v>
      </c>
      <c r="E93" s="8">
        <v>6.23</v>
      </c>
      <c r="F93" s="8">
        <v>5.17</v>
      </c>
      <c r="G93" s="8">
        <v>9.27</v>
      </c>
      <c r="H93" s="8">
        <v>10.18</v>
      </c>
    </row>
    <row r="94" spans="2:8" x14ac:dyDescent="0.2">
      <c r="B94" s="19"/>
      <c r="C94" s="8" t="s">
        <v>282</v>
      </c>
      <c r="D94" s="8">
        <v>0.79</v>
      </c>
      <c r="E94" s="8">
        <v>8.66</v>
      </c>
      <c r="F94" s="8">
        <v>14.66</v>
      </c>
      <c r="G94" s="8">
        <v>22.28</v>
      </c>
      <c r="H94" s="8">
        <v>28.32</v>
      </c>
    </row>
    <row r="95" spans="2:8" x14ac:dyDescent="0.2">
      <c r="B95" s="19"/>
      <c r="C95" s="8" t="s">
        <v>283</v>
      </c>
      <c r="D95" s="8">
        <v>0.79</v>
      </c>
      <c r="E95" s="8">
        <v>8.4600000000000009</v>
      </c>
      <c r="F95" s="8">
        <v>12.23</v>
      </c>
      <c r="G95" s="8">
        <v>18.760000000000002</v>
      </c>
      <c r="H95" s="8">
        <v>20.38</v>
      </c>
    </row>
    <row r="96" spans="2:8" x14ac:dyDescent="0.2">
      <c r="D96">
        <f>((D87-(D87+D90+D93)/3)*(D87-(D87+D90+D93)/3)+(D90-(D87+D90+D93)/3)*(D90-(D87+D90+D93)/3)+(D93-(D87+D90+D93)/3)*(D93-(D87+D90+D93)/3))/3</f>
        <v>5.2266666666666663E-2</v>
      </c>
      <c r="E96">
        <f t="shared" ref="E96:H96" si="22">((E87-(E87+E90+E93)/3)*(E87-(E87+E90+E93)/3)+(E90-(E87+E90+E93)/3)*(E90-(E87+E90+E93)/3)+(E93-(E87+E90+E93)/3)*(E93-(E87+E90+E93)/3))/3</f>
        <v>0.26926666666666688</v>
      </c>
      <c r="F96">
        <f t="shared" si="22"/>
        <v>1.8480222222222231</v>
      </c>
      <c r="G96">
        <f t="shared" si="22"/>
        <v>1.8438000000000005</v>
      </c>
      <c r="H96">
        <f t="shared" si="22"/>
        <v>0.81695555555555621</v>
      </c>
    </row>
    <row r="97" spans="2:8" x14ac:dyDescent="0.2">
      <c r="D97">
        <f>((D88-(D88+D91+D94)/3)*(D88-(D88+D91+D94)/3)+(D91-(D88+D91+D94)/3)*(D91-(D88+D91+D94)/3)+(D94-(D88+D91+D94)/3)*(D94-(D88+D91+D94)/3))/3</f>
        <v>2.2222222222222261E-5</v>
      </c>
      <c r="E97">
        <f t="shared" ref="D97:H97" si="23">((E88-(E88+E91+E94)/3)*(E88-(E88+E91+E94)/3)+(E91-(E88+E91+E94)/3)*(E91-(E88+E91+E94)/3)+(E94-(E88+E91+E94)/3)*(E94-(E88+E91+E94)/3))/3</f>
        <v>0.31902222222222226</v>
      </c>
      <c r="F97">
        <f t="shared" si="23"/>
        <v>1.7513999999999985</v>
      </c>
      <c r="G97">
        <f t="shared" si="23"/>
        <v>2.7892666666666663</v>
      </c>
      <c r="H97">
        <f t="shared" si="23"/>
        <v>3.3510222222222197</v>
      </c>
    </row>
    <row r="98" spans="2:8" x14ac:dyDescent="0.2">
      <c r="D98">
        <f t="shared" ref="D98:H98" si="24">((D89-(D89+D92+D95)/3)*(D89-(D89+D92+D95)/3)+(D92-(D89+D92+D95)/3)*(D92-(D89+D92+D95)/3)+(D95-(D89+D92+D95)/3)*(D95-(D89+D92+D95)/3))/3</f>
        <v>8.8888888888889042E-5</v>
      </c>
      <c r="E98">
        <f t="shared" si="24"/>
        <v>0.26780000000000032</v>
      </c>
      <c r="F98">
        <f t="shared" si="24"/>
        <v>1.8010888888888881</v>
      </c>
      <c r="G98">
        <f t="shared" si="24"/>
        <v>1.3629555555555568</v>
      </c>
      <c r="H98">
        <f t="shared" si="24"/>
        <v>2.6667555555555587</v>
      </c>
    </row>
    <row r="99" spans="2:8" x14ac:dyDescent="0.2">
      <c r="B99" s="19" t="s">
        <v>290</v>
      </c>
      <c r="C99" s="19"/>
      <c r="D99" s="19"/>
      <c r="E99" s="19"/>
      <c r="F99" s="19"/>
      <c r="G99" s="19"/>
      <c r="H99" s="19"/>
    </row>
    <row r="100" spans="2:8" x14ac:dyDescent="0.2">
      <c r="B100" s="19" t="s">
        <v>289</v>
      </c>
      <c r="C100" s="19"/>
      <c r="D100" s="11">
        <v>5</v>
      </c>
      <c r="E100" s="11">
        <v>30</v>
      </c>
      <c r="F100" s="11">
        <v>60</v>
      </c>
      <c r="G100" s="11">
        <v>90</v>
      </c>
      <c r="H100" s="11">
        <v>120</v>
      </c>
    </row>
    <row r="101" spans="2:8" x14ac:dyDescent="0.2">
      <c r="B101" s="19" t="s">
        <v>286</v>
      </c>
      <c r="C101" s="1" t="s">
        <v>281</v>
      </c>
      <c r="D101" s="1"/>
      <c r="E101" s="1"/>
      <c r="F101" s="1"/>
      <c r="G101" s="1"/>
      <c r="H101" s="1"/>
    </row>
    <row r="102" spans="2:8" x14ac:dyDescent="0.2">
      <c r="B102" s="19"/>
      <c r="C102" s="1" t="s">
        <v>282</v>
      </c>
      <c r="D102" s="1"/>
      <c r="E102" s="1"/>
      <c r="F102" s="1"/>
      <c r="G102" s="1"/>
      <c r="H102" s="1"/>
    </row>
    <row r="103" spans="2:8" x14ac:dyDescent="0.2">
      <c r="B103" s="19"/>
      <c r="C103" s="1" t="s">
        <v>283</v>
      </c>
      <c r="D103" s="1">
        <v>0.17</v>
      </c>
      <c r="E103" s="1">
        <v>1.23</v>
      </c>
      <c r="F103" s="1">
        <v>1.95</v>
      </c>
      <c r="G103" s="1">
        <v>3.42</v>
      </c>
      <c r="H103" s="1">
        <v>3.04</v>
      </c>
    </row>
    <row r="104" spans="2:8" x14ac:dyDescent="0.2">
      <c r="B104" s="19" t="s">
        <v>287</v>
      </c>
      <c r="C104" s="5" t="s">
        <v>281</v>
      </c>
      <c r="D104" s="5"/>
      <c r="E104" s="5"/>
      <c r="F104" s="5"/>
      <c r="G104" s="5"/>
      <c r="H104" s="5"/>
    </row>
    <row r="105" spans="2:8" x14ac:dyDescent="0.2">
      <c r="B105" s="19"/>
      <c r="C105" s="5" t="s">
        <v>282</v>
      </c>
      <c r="D105" s="5"/>
      <c r="E105" s="5"/>
      <c r="F105" s="5"/>
      <c r="G105" s="5"/>
      <c r="H105" s="5"/>
    </row>
    <row r="106" spans="2:8" x14ac:dyDescent="0.2">
      <c r="B106" s="19"/>
      <c r="C106" s="5" t="s">
        <v>283</v>
      </c>
      <c r="D106" s="5">
        <v>0.2</v>
      </c>
      <c r="E106" s="5">
        <v>1.1599999999999999</v>
      </c>
      <c r="F106" s="5">
        <v>1.72</v>
      </c>
      <c r="G106" s="5">
        <v>3.1</v>
      </c>
      <c r="H106" s="5">
        <v>2.87</v>
      </c>
    </row>
    <row r="107" spans="2:8" x14ac:dyDescent="0.2">
      <c r="B107" s="19" t="s">
        <v>288</v>
      </c>
      <c r="C107" s="8" t="s">
        <v>281</v>
      </c>
      <c r="D107" s="8"/>
      <c r="E107" s="8"/>
      <c r="F107" s="8"/>
      <c r="G107" s="8"/>
      <c r="H107" s="8"/>
    </row>
    <row r="108" spans="2:8" x14ac:dyDescent="0.2">
      <c r="B108" s="19"/>
      <c r="C108" s="8" t="s">
        <v>282</v>
      </c>
      <c r="D108" s="8"/>
      <c r="E108" s="8"/>
      <c r="F108" s="8"/>
      <c r="G108" s="8"/>
      <c r="H108" s="8"/>
    </row>
    <row r="109" spans="2:8" x14ac:dyDescent="0.2">
      <c r="B109" s="19"/>
      <c r="C109" s="8" t="s">
        <v>283</v>
      </c>
      <c r="D109" s="8">
        <v>0.17</v>
      </c>
      <c r="E109" s="8">
        <v>1.23</v>
      </c>
      <c r="F109" s="8">
        <v>2.0699999999999998</v>
      </c>
      <c r="G109" s="8">
        <v>3.65</v>
      </c>
      <c r="H109" s="8">
        <v>3.17</v>
      </c>
    </row>
    <row r="110" spans="2:8" x14ac:dyDescent="0.2">
      <c r="D110">
        <f>((D101-(D101+D104+D107)/3)*(D101-(D101+D104+D107)/3)+(D104-(D101+D104+D107)/3)*(D104-(D101+D104+D107)/3)+(D107-(D101+D104+D107)/3)*(D107-(D101+D104+D107)/3))/3</f>
        <v>0</v>
      </c>
      <c r="E110">
        <f t="shared" ref="E110:H110" si="25">((E101-(E101+E104+E107)/3)*(E101-(E101+E104+E107)/3)+(E104-(E101+E104+E107)/3)*(E104-(E101+E104+E107)/3)+(E107-(E101+E104+E107)/3)*(E107-(E101+E104+E107)/3))/3</f>
        <v>0</v>
      </c>
      <c r="F110">
        <f t="shared" si="25"/>
        <v>0</v>
      </c>
      <c r="G110">
        <f t="shared" si="25"/>
        <v>0</v>
      </c>
      <c r="H110">
        <f t="shared" si="25"/>
        <v>0</v>
      </c>
    </row>
    <row r="111" spans="2:8" x14ac:dyDescent="0.2">
      <c r="D111">
        <f>((D102-(D102+D105+D108)/3)*(D102-(D102+D105+D108)/3)+(D105-(D102+D105+D108)/3)*(D105-(D102+D105+D108)/3)+(D108-(D102+D105+D108)/3)*(D108-(D102+D105+D108)/3))/3</f>
        <v>0</v>
      </c>
      <c r="E111">
        <f t="shared" ref="E111:H111" si="26">((E102-(E102+E105+E108)/3)*(E102-(E102+E105+E108)/3)+(E105-(E102+E105+E108)/3)*(E105-(E102+E105+E108)/3)+(E108-(E102+E105+E108)/3)*(E108-(E102+E105+E108)/3))/3</f>
        <v>0</v>
      </c>
      <c r="F111">
        <f t="shared" si="26"/>
        <v>0</v>
      </c>
      <c r="G111">
        <f t="shared" si="26"/>
        <v>0</v>
      </c>
      <c r="H111">
        <f t="shared" si="26"/>
        <v>0</v>
      </c>
    </row>
    <row r="112" spans="2:8" x14ac:dyDescent="0.2">
      <c r="D112">
        <f>((D103-(D103+D106+D109)/3)*(D103-(D103+D106+D109)/3)+(D106-(D103+D106+D109)/3)*(D106-(D103+D106+D109)/3)+(D109-(D103+D106+D109)/3)*(D109-(D103+D106+D109)/3))/3</f>
        <v>1.9999999999999998E-4</v>
      </c>
      <c r="E112">
        <f t="shared" ref="D112:H112" si="27">((E103-(E103+E106+E109)/3)*(E103-(E103+E106+E109)/3)+(E106-(E103+E106+E109)/3)*(E106-(E103+E106+E109)/3)+(E109-(E103+E106+E109)/3)*(E109-(E103+E106+E109)/3))/3</f>
        <v>1.0888888888888908E-3</v>
      </c>
      <c r="F112">
        <f t="shared" si="27"/>
        <v>2.1088888888888876E-2</v>
      </c>
      <c r="G112">
        <f t="shared" si="27"/>
        <v>5.0866666666666636E-2</v>
      </c>
      <c r="H112">
        <f t="shared" si="27"/>
        <v>1.5088888888888872E-2</v>
      </c>
    </row>
    <row r="113" spans="2:8" x14ac:dyDescent="0.2">
      <c r="B113" s="19" t="s">
        <v>291</v>
      </c>
      <c r="C113" s="19"/>
      <c r="D113" s="19"/>
      <c r="E113" s="19"/>
      <c r="F113" s="19"/>
      <c r="G113" s="19"/>
      <c r="H113" s="19"/>
    </row>
    <row r="114" spans="2:8" x14ac:dyDescent="0.2">
      <c r="B114" s="19" t="s">
        <v>289</v>
      </c>
      <c r="C114" s="19"/>
      <c r="D114" s="11">
        <v>5</v>
      </c>
      <c r="E114" s="11">
        <v>30</v>
      </c>
      <c r="F114" s="11">
        <v>60</v>
      </c>
      <c r="G114" s="11">
        <v>90</v>
      </c>
      <c r="H114" s="11">
        <v>120</v>
      </c>
    </row>
    <row r="115" spans="2:8" x14ac:dyDescent="0.2">
      <c r="B115" s="19" t="s">
        <v>286</v>
      </c>
      <c r="C115" s="1" t="s">
        <v>281</v>
      </c>
      <c r="D115" s="1">
        <v>2.12</v>
      </c>
      <c r="E115" s="1">
        <v>5.95</v>
      </c>
      <c r="F115" s="1">
        <v>9.4</v>
      </c>
      <c r="G115" s="1">
        <v>20.87</v>
      </c>
      <c r="H115" s="1">
        <v>17</v>
      </c>
    </row>
    <row r="116" spans="2:8" x14ac:dyDescent="0.2">
      <c r="B116" s="19"/>
      <c r="C116" s="1" t="s">
        <v>282</v>
      </c>
      <c r="D116" s="1">
        <v>1.71</v>
      </c>
      <c r="E116" s="1">
        <v>3.31</v>
      </c>
      <c r="F116" s="1">
        <v>8.86</v>
      </c>
      <c r="G116" s="1">
        <v>4.4000000000000004</v>
      </c>
      <c r="H116" s="1">
        <v>22.13</v>
      </c>
    </row>
    <row r="117" spans="2:8" x14ac:dyDescent="0.2">
      <c r="B117" s="19"/>
      <c r="C117" s="1" t="s">
        <v>283</v>
      </c>
      <c r="D117" s="1">
        <v>1.56</v>
      </c>
      <c r="E117" s="1">
        <v>5.44</v>
      </c>
      <c r="F117" s="1">
        <v>9.33</v>
      </c>
      <c r="G117" s="1">
        <v>19.3</v>
      </c>
      <c r="H117" s="1">
        <v>17.57</v>
      </c>
    </row>
    <row r="118" spans="2:8" x14ac:dyDescent="0.2">
      <c r="B118" s="19" t="s">
        <v>287</v>
      </c>
      <c r="C118" s="5" t="s">
        <v>281</v>
      </c>
      <c r="D118" s="5">
        <v>2.0499999999999998</v>
      </c>
      <c r="E118" s="5">
        <v>5.98</v>
      </c>
      <c r="F118" s="5">
        <v>9.65</v>
      </c>
      <c r="G118" s="5">
        <v>20.39</v>
      </c>
      <c r="H118" s="5">
        <v>17.27</v>
      </c>
    </row>
    <row r="119" spans="2:8" x14ac:dyDescent="0.2">
      <c r="B119" s="19"/>
      <c r="C119" s="5" t="s">
        <v>282</v>
      </c>
      <c r="D119" s="5">
        <v>1.67</v>
      </c>
      <c r="E119" s="5">
        <v>3.48</v>
      </c>
      <c r="F119" s="5">
        <v>8.43</v>
      </c>
      <c r="G119" s="5">
        <v>4.54</v>
      </c>
      <c r="H119" s="5">
        <v>22.28</v>
      </c>
    </row>
    <row r="120" spans="2:8" x14ac:dyDescent="0.2">
      <c r="B120" s="19"/>
      <c r="C120" s="5" t="s">
        <v>283</v>
      </c>
      <c r="D120" s="5">
        <v>1.9</v>
      </c>
      <c r="E120" s="5">
        <v>5.56</v>
      </c>
      <c r="F120" s="5">
        <v>9.1199999999999992</v>
      </c>
      <c r="G120" s="5">
        <v>19.23</v>
      </c>
      <c r="H120" s="5">
        <v>18.11</v>
      </c>
    </row>
    <row r="121" spans="2:8" x14ac:dyDescent="0.2">
      <c r="B121" s="19" t="s">
        <v>288</v>
      </c>
      <c r="C121" s="8" t="s">
        <v>281</v>
      </c>
      <c r="D121" s="8">
        <v>1.403159509202454</v>
      </c>
      <c r="E121" s="13">
        <v>5.2700000000000005</v>
      </c>
      <c r="F121">
        <v>11.092608695652174</v>
      </c>
      <c r="G121">
        <v>17.654761904761905</v>
      </c>
      <c r="H121">
        <v>21.047619047619047</v>
      </c>
    </row>
    <row r="122" spans="2:8" x14ac:dyDescent="0.2">
      <c r="B122" s="19"/>
      <c r="C122" s="8" t="s">
        <v>282</v>
      </c>
      <c r="D122" s="8">
        <v>1.5765376782077394</v>
      </c>
      <c r="E122" s="13">
        <v>4.9565217391304346</v>
      </c>
      <c r="F122">
        <v>13.427727272727271</v>
      </c>
      <c r="G122" s="13">
        <v>18.91</v>
      </c>
      <c r="H122">
        <v>45.44</v>
      </c>
    </row>
    <row r="123" spans="2:8" x14ac:dyDescent="0.2">
      <c r="B123" s="19"/>
      <c r="C123" s="8" t="s">
        <v>283</v>
      </c>
      <c r="D123" s="8">
        <v>1.5073561811505511</v>
      </c>
      <c r="E123" s="13">
        <v>5.1190052356020947</v>
      </c>
      <c r="F123">
        <v>12.234222222222222</v>
      </c>
      <c r="G123" s="13">
        <v>18.12</v>
      </c>
      <c r="H123">
        <v>30.804571428571425</v>
      </c>
    </row>
    <row r="124" spans="2:8" x14ac:dyDescent="0.2">
      <c r="D124">
        <f>((D115-(D115+D118+D121)/3)*(D115-(D115+D118+D121)/3)+(D118-(D115+D118+D121)/3)*(D118-(D115+D118+D121)/3)+(D121-(D115+D118+D121)/3)*(D121-(D115+D118+D121)/3))/3</f>
        <v>0.10412921219800853</v>
      </c>
      <c r="E124">
        <f t="shared" ref="E124:H124" si="28">((E115-(E115+E118+E121)/3)*(E115-(E115+E118+E121)/3)+(E118-(E115+E118+E121)/3)*(E118-(E115+E118+E121)/3)+(E121-(E115+E118+E121)/3)*(E121-(E115+E118+E121)/3))/3</f>
        <v>0.10748888888888886</v>
      </c>
      <c r="F124">
        <f t="shared" si="28"/>
        <v>0.5565048939298467</v>
      </c>
      <c r="G124">
        <f t="shared" si="28"/>
        <v>2.0055203829680024</v>
      </c>
      <c r="H124">
        <f t="shared" si="28"/>
        <v>3.4140584026203076</v>
      </c>
    </row>
    <row r="125" spans="2:8" x14ac:dyDescent="0.2">
      <c r="D125">
        <f>((D116-(D116+D119+D122)/3)*(D116-(D116+D119+D122)/3)+(D119-(D116+D119+D122)/3)*(D119-(D116+D119+D122)/3)+(D122-(D116+D119+D122)/3)*(D122-(D116+D119+D122)/3))/3</f>
        <v>3.1274885481089973E-3</v>
      </c>
      <c r="E125">
        <f t="shared" ref="E125:H125" si="29">((E116-(E116+E119+E122)/3)*(E116-(E116+E119+E122)/3)+(E119-(E116+E119+E122)/3)*(E119-(E116+E119+E122)/3)+(E122-(E116+E119+E122)/3)*(E122-(E116+E119+E122)/3))/3</f>
        <v>0.54667225372820816</v>
      </c>
      <c r="F125">
        <f t="shared" si="29"/>
        <v>5.1140344811753868</v>
      </c>
      <c r="G125">
        <f t="shared" si="29"/>
        <v>46.339622222222225</v>
      </c>
      <c r="H125">
        <f t="shared" si="29"/>
        <v>119.97379999999998</v>
      </c>
    </row>
    <row r="126" spans="2:8" x14ac:dyDescent="0.2">
      <c r="D126">
        <f>((D117-(D117+D120+D123)/3)*(D117-(D117+D120+D123)/3)+(D120-(D117+D120+D123)/3)*(D120-(D117+D120+D123)/3)+(D123-(D117+D120+D123)/3)*(D123-(D117+D120+D123)/3))/3</f>
        <v>3.028228223819247E-2</v>
      </c>
      <c r="E126">
        <f t="shared" ref="D126:H126" si="30">((E117-(E117+E120+E123)/3)*(E117-(E117+E120+E123)/3)+(E120-(E117+E120+E123)/3)*(E120-(E117+E120+E123)/3)+(E123-(E117+E120+E123)/3)*(E123-(E117+E120+E123)/3))/3</f>
        <v>3.465711344413671E-2</v>
      </c>
      <c r="F126">
        <f t="shared" si="30"/>
        <v>2.0196651961591221</v>
      </c>
      <c r="G126">
        <f t="shared" si="30"/>
        <v>0.29215555555555534</v>
      </c>
      <c r="H126">
        <f t="shared" si="30"/>
        <v>37.399736072562341</v>
      </c>
    </row>
    <row r="127" spans="2:8" x14ac:dyDescent="0.2">
      <c r="B127" s="19" t="s">
        <v>292</v>
      </c>
      <c r="C127" s="19"/>
      <c r="D127" s="19"/>
      <c r="E127" s="19"/>
      <c r="F127" s="19"/>
      <c r="G127" s="19"/>
      <c r="H127" s="19"/>
    </row>
    <row r="128" spans="2:8" x14ac:dyDescent="0.2">
      <c r="B128" s="19" t="s">
        <v>289</v>
      </c>
      <c r="C128" s="19"/>
      <c r="D128" s="11">
        <v>5</v>
      </c>
      <c r="E128" s="11">
        <v>30</v>
      </c>
      <c r="F128" s="11">
        <v>60</v>
      </c>
      <c r="G128" s="11">
        <v>90</v>
      </c>
      <c r="H128" s="11">
        <v>120</v>
      </c>
    </row>
    <row r="129" spans="2:8" x14ac:dyDescent="0.2">
      <c r="B129" s="19" t="s">
        <v>286</v>
      </c>
      <c r="C129" s="1" t="s">
        <v>281</v>
      </c>
      <c r="D129" s="1">
        <v>1.1200000000000001</v>
      </c>
      <c r="E129" s="1">
        <v>5.55</v>
      </c>
      <c r="F129" s="1">
        <v>7.26</v>
      </c>
      <c r="G129" s="1">
        <v>12.57</v>
      </c>
      <c r="H129" s="1">
        <v>11.17</v>
      </c>
    </row>
    <row r="130" spans="2:8" x14ac:dyDescent="0.2">
      <c r="B130" s="19"/>
      <c r="C130" s="1" t="s">
        <v>282</v>
      </c>
      <c r="D130" s="1">
        <v>0.8</v>
      </c>
      <c r="E130" s="1">
        <v>7.6</v>
      </c>
      <c r="F130" s="1">
        <v>16.37</v>
      </c>
      <c r="G130" s="1">
        <v>20.16</v>
      </c>
      <c r="H130" s="1">
        <v>27.58</v>
      </c>
    </row>
    <row r="131" spans="2:8" x14ac:dyDescent="0.2">
      <c r="B131" s="19"/>
      <c r="C131" s="1" t="s">
        <v>283</v>
      </c>
      <c r="D131" s="1">
        <v>0.81</v>
      </c>
      <c r="E131" s="1">
        <v>7.41</v>
      </c>
      <c r="F131" s="1">
        <v>14.06</v>
      </c>
      <c r="G131" s="1">
        <v>17.63</v>
      </c>
      <c r="H131" s="1">
        <v>23.1</v>
      </c>
    </row>
    <row r="132" spans="2:8" x14ac:dyDescent="0.2">
      <c r="B132" s="19" t="s">
        <v>287</v>
      </c>
      <c r="C132" s="5" t="s">
        <v>281</v>
      </c>
      <c r="D132" s="5">
        <v>1.2</v>
      </c>
      <c r="E132" s="5">
        <v>6.82</v>
      </c>
      <c r="F132" s="5">
        <v>8.4600000000000009</v>
      </c>
      <c r="G132" s="5">
        <v>10.56</v>
      </c>
      <c r="H132" s="5">
        <v>12.39</v>
      </c>
    </row>
    <row r="133" spans="2:8" x14ac:dyDescent="0.2">
      <c r="B133" s="19"/>
      <c r="C133" s="5" t="s">
        <v>282</v>
      </c>
      <c r="D133" s="5">
        <v>0.79</v>
      </c>
      <c r="E133" s="5">
        <v>7.36</v>
      </c>
      <c r="F133" s="5">
        <v>17.899999999999999</v>
      </c>
      <c r="G133" s="5">
        <v>18.190000000000001</v>
      </c>
      <c r="H133" s="5">
        <v>24.12</v>
      </c>
    </row>
    <row r="134" spans="2:8" x14ac:dyDescent="0.2">
      <c r="B134" s="19"/>
      <c r="C134" s="5" t="s">
        <v>283</v>
      </c>
      <c r="D134" s="5">
        <v>0.79</v>
      </c>
      <c r="E134" s="5">
        <v>7.32</v>
      </c>
      <c r="F134" s="5">
        <v>15.51</v>
      </c>
      <c r="G134" s="5">
        <v>15.92</v>
      </c>
      <c r="H134" s="5">
        <v>19.2</v>
      </c>
    </row>
    <row r="135" spans="2:8" x14ac:dyDescent="0.2">
      <c r="B135" s="19" t="s">
        <v>288</v>
      </c>
      <c r="C135" s="8" t="s">
        <v>281</v>
      </c>
      <c r="D135" s="8">
        <v>0.68</v>
      </c>
      <c r="E135" s="8">
        <v>6.23</v>
      </c>
      <c r="F135" s="8">
        <v>5.17</v>
      </c>
      <c r="G135" s="8">
        <v>9.27</v>
      </c>
      <c r="H135" s="8">
        <v>10.18</v>
      </c>
    </row>
    <row r="136" spans="2:8" x14ac:dyDescent="0.2">
      <c r="B136" s="19"/>
      <c r="C136" s="8" t="s">
        <v>282</v>
      </c>
      <c r="D136" s="8">
        <v>0.79</v>
      </c>
      <c r="E136" s="8">
        <v>8.66</v>
      </c>
      <c r="F136" s="8">
        <v>14.66</v>
      </c>
      <c r="G136" s="8">
        <v>22.28</v>
      </c>
      <c r="H136" s="8">
        <v>28.32</v>
      </c>
    </row>
    <row r="137" spans="2:8" x14ac:dyDescent="0.2">
      <c r="B137" s="19"/>
      <c r="C137" s="8" t="s">
        <v>283</v>
      </c>
      <c r="D137" s="8">
        <v>0.79</v>
      </c>
      <c r="E137" s="8">
        <v>8.4600000000000009</v>
      </c>
      <c r="F137" s="8">
        <v>12.23</v>
      </c>
      <c r="G137" s="8">
        <v>18.760000000000002</v>
      </c>
      <c r="H137" s="8">
        <v>20.38</v>
      </c>
    </row>
    <row r="138" spans="2:8" x14ac:dyDescent="0.2">
      <c r="D138">
        <f>((D129-(D129+D132+D135)/3)*(D129-(D129+D132+D135)/3)+(D132-(D129+D132+D135)/3)*(D132-(D129+D132+D135)/3)+(D135-(D129+D132+D135)/3)*(D135-(D129+D132+D135)/3))/3</f>
        <v>5.2266666666666663E-2</v>
      </c>
      <c r="E138">
        <f t="shared" ref="E138:H138" si="31">((E129-(E129+E132+E135)/3)*(E129-(E129+E132+E135)/3)+(E132-(E129+E132+E135)/3)*(E132-(E129+E132+E135)/3)+(E135-(E129+E132+E135)/3)*(E135-(E129+E132+E135)/3))/3</f>
        <v>0.26926666666666688</v>
      </c>
      <c r="F138">
        <f t="shared" si="31"/>
        <v>1.8480222222222231</v>
      </c>
      <c r="G138">
        <f t="shared" si="31"/>
        <v>1.8438000000000005</v>
      </c>
      <c r="H138">
        <f t="shared" si="31"/>
        <v>0.81695555555555621</v>
      </c>
    </row>
    <row r="139" spans="2:8" x14ac:dyDescent="0.2">
      <c r="D139">
        <f>((D130-(D130+D133+D136)/3)*(D130-(D130+D133+D136)/3)+(D133-(D130+D133+D136)/3)*(D133-(D130+D133+D136)/3)+(D136-(D130+D133+D136)/3)*(D136-(D130+D133+D136)/3))/3</f>
        <v>2.2222222222222261E-5</v>
      </c>
      <c r="E139">
        <f t="shared" ref="E139:H139" si="32">((E130-(E130+E133+E136)/3)*(E130-(E130+E133+E136)/3)+(E133-(E130+E133+E136)/3)*(E133-(E130+E133+E136)/3)+(E136-(E130+E133+E136)/3)*(E136-(E130+E133+E136)/3))/3</f>
        <v>0.31902222222222226</v>
      </c>
      <c r="F139">
        <f t="shared" si="32"/>
        <v>1.7513999999999985</v>
      </c>
      <c r="G139">
        <f t="shared" si="32"/>
        <v>2.7892666666666663</v>
      </c>
      <c r="H139">
        <f t="shared" si="32"/>
        <v>3.3510222222222197</v>
      </c>
    </row>
    <row r="140" spans="2:8" x14ac:dyDescent="0.2">
      <c r="D140">
        <f t="shared" ref="D140:H140" si="33">((D131-(D131+D134+D137)/3)*(D131-(D131+D134+D137)/3)+(D134-(D131+D134+D137)/3)*(D134-(D131+D134+D137)/3)+(D137-(D131+D134+D137)/3)*(D137-(D131+D134+D137)/3))/3</f>
        <v>8.8888888888889042E-5</v>
      </c>
      <c r="E140">
        <f t="shared" si="33"/>
        <v>0.26780000000000032</v>
      </c>
      <c r="F140">
        <f t="shared" si="33"/>
        <v>1.8010888888888881</v>
      </c>
      <c r="G140">
        <f t="shared" si="33"/>
        <v>1.3629555555555568</v>
      </c>
      <c r="H140">
        <f t="shared" si="33"/>
        <v>2.6667555555555587</v>
      </c>
    </row>
    <row r="141" spans="2:8" x14ac:dyDescent="0.2">
      <c r="B141" s="19" t="s">
        <v>293</v>
      </c>
      <c r="C141" s="19"/>
      <c r="D141" s="19"/>
      <c r="E141" s="19"/>
      <c r="F141" s="19"/>
      <c r="G141" s="19"/>
      <c r="H141" s="19"/>
    </row>
    <row r="142" spans="2:8" x14ac:dyDescent="0.2">
      <c r="B142" s="19" t="s">
        <v>289</v>
      </c>
      <c r="C142" s="19"/>
      <c r="D142" s="11">
        <v>5</v>
      </c>
      <c r="E142" s="11">
        <v>30</v>
      </c>
      <c r="F142" s="11">
        <v>60</v>
      </c>
      <c r="G142" s="11">
        <v>90</v>
      </c>
      <c r="H142" s="11">
        <v>120</v>
      </c>
    </row>
    <row r="143" spans="2:8" x14ac:dyDescent="0.2">
      <c r="B143" s="19" t="s">
        <v>286</v>
      </c>
      <c r="C143" s="1" t="s">
        <v>281</v>
      </c>
      <c r="D143" s="1">
        <v>1.1200000000000001</v>
      </c>
      <c r="E143" s="1">
        <v>5.55</v>
      </c>
      <c r="F143" s="1">
        <v>7.26</v>
      </c>
      <c r="G143" s="1">
        <v>12.57</v>
      </c>
      <c r="H143" s="1">
        <v>11.17</v>
      </c>
    </row>
    <row r="144" spans="2:8" x14ac:dyDescent="0.2">
      <c r="B144" s="19"/>
      <c r="C144" s="1" t="s">
        <v>282</v>
      </c>
      <c r="D144" s="1">
        <v>0.8</v>
      </c>
      <c r="E144" s="1">
        <v>7.6</v>
      </c>
      <c r="F144" s="1">
        <v>16.37</v>
      </c>
      <c r="G144" s="1">
        <v>20.16</v>
      </c>
      <c r="H144" s="1">
        <v>27.58</v>
      </c>
    </row>
    <row r="145" spans="2:8" x14ac:dyDescent="0.2">
      <c r="B145" s="19"/>
      <c r="C145" s="1" t="s">
        <v>283</v>
      </c>
      <c r="D145" s="1">
        <v>0.81</v>
      </c>
      <c r="E145" s="1">
        <v>7.41</v>
      </c>
      <c r="F145" s="1">
        <v>14.06</v>
      </c>
      <c r="G145" s="1">
        <v>17.63</v>
      </c>
      <c r="H145" s="1">
        <v>23.1</v>
      </c>
    </row>
    <row r="146" spans="2:8" x14ac:dyDescent="0.2">
      <c r="B146" s="19" t="s">
        <v>287</v>
      </c>
      <c r="C146" s="5" t="s">
        <v>281</v>
      </c>
      <c r="D146" s="5">
        <v>1.2</v>
      </c>
      <c r="E146" s="5">
        <v>6.82</v>
      </c>
      <c r="F146" s="5">
        <v>8.4600000000000009</v>
      </c>
      <c r="G146" s="5">
        <v>10.56</v>
      </c>
      <c r="H146" s="5">
        <v>12.39</v>
      </c>
    </row>
    <row r="147" spans="2:8" x14ac:dyDescent="0.2">
      <c r="B147" s="19"/>
      <c r="C147" s="5" t="s">
        <v>282</v>
      </c>
      <c r="D147" s="5">
        <v>0.79</v>
      </c>
      <c r="E147" s="5">
        <v>7.36</v>
      </c>
      <c r="F147" s="5">
        <v>17.899999999999999</v>
      </c>
      <c r="G147" s="5">
        <v>18.190000000000001</v>
      </c>
      <c r="H147" s="5">
        <v>24.12</v>
      </c>
    </row>
    <row r="148" spans="2:8" x14ac:dyDescent="0.2">
      <c r="B148" s="19"/>
      <c r="C148" s="5" t="s">
        <v>283</v>
      </c>
      <c r="D148" s="5">
        <v>0.79</v>
      </c>
      <c r="E148" s="5">
        <v>7.32</v>
      </c>
      <c r="F148" s="5">
        <v>15.51</v>
      </c>
      <c r="G148" s="5">
        <v>15.92</v>
      </c>
      <c r="H148" s="5">
        <v>19.2</v>
      </c>
    </row>
    <row r="149" spans="2:8" x14ac:dyDescent="0.2">
      <c r="B149" s="19" t="s">
        <v>288</v>
      </c>
      <c r="C149" s="8" t="s">
        <v>281</v>
      </c>
      <c r="D149" s="8">
        <v>0.68</v>
      </c>
      <c r="E149" s="8">
        <v>6.23</v>
      </c>
      <c r="F149" s="8">
        <v>5.17</v>
      </c>
      <c r="G149" s="8">
        <v>9.27</v>
      </c>
      <c r="H149" s="8">
        <v>10.18</v>
      </c>
    </row>
    <row r="150" spans="2:8" x14ac:dyDescent="0.2">
      <c r="B150" s="19"/>
      <c r="C150" s="8" t="s">
        <v>282</v>
      </c>
      <c r="D150" s="8">
        <v>0.79</v>
      </c>
      <c r="E150" s="8">
        <v>8.66</v>
      </c>
      <c r="F150" s="8">
        <v>14.66</v>
      </c>
      <c r="G150" s="8">
        <v>22.28</v>
      </c>
      <c r="H150" s="8">
        <v>28.32</v>
      </c>
    </row>
    <row r="151" spans="2:8" x14ac:dyDescent="0.2">
      <c r="B151" s="19"/>
      <c r="C151" s="8" t="s">
        <v>283</v>
      </c>
      <c r="D151" s="8">
        <v>0.79</v>
      </c>
      <c r="E151" s="8">
        <v>8.4600000000000009</v>
      </c>
      <c r="F151" s="8">
        <v>12.23</v>
      </c>
      <c r="G151" s="8">
        <v>18.760000000000002</v>
      </c>
      <c r="H151" s="8">
        <v>20.38</v>
      </c>
    </row>
    <row r="152" spans="2:8" x14ac:dyDescent="0.2">
      <c r="D152">
        <f>((D143-(D143+D146+D149)/3)*(D143-(D143+D146+D149)/3)+(D146-(D143+D146+D149)/3)*(D146-(D143+D146+D149)/3)+(D149-(D143+D146+D149)/3)*(D149-(D143+D146+D149)/3))/3</f>
        <v>5.2266666666666663E-2</v>
      </c>
      <c r="E152">
        <f>((E143-(E143+E146+E149)/3)*(E143-(E143+E146+E149)/3)+(E146-(E143+E146+E149)/3)*(E146-(E143+E146+E149)/3)+(E149-(E143+E146+E149)/3)*(E149-(E143+E146+E149)/3))/3</f>
        <v>0.26926666666666688</v>
      </c>
      <c r="F152">
        <f t="shared" ref="E152:H152" si="34">((F143-(F143+F146+F149)/3)*(F143-(F143+F146+F149)/3)+(F146-(F143+F146+F149)/3)*(F146-(F143+F146+F149)/3)+(F149-(F143+F146+F149)/3)*(F149-(F143+F146+F149)/3))/3</f>
        <v>1.8480222222222231</v>
      </c>
      <c r="G152">
        <f t="shared" si="34"/>
        <v>1.8438000000000005</v>
      </c>
      <c r="H152">
        <f t="shared" si="34"/>
        <v>0.81695555555555621</v>
      </c>
    </row>
    <row r="153" spans="2:8" x14ac:dyDescent="0.2">
      <c r="D153">
        <f>((D144-(D144+D147+D150)/3)*(D144-(D144+D147+D150)/3)+(D147-(D144+D147+D150)/3)*(D147-(D144+D147+D150)/3)+(D150-(D144+D147+D150)/3)*(D150-(D144+D147+D150)/3))/3</f>
        <v>2.2222222222222261E-5</v>
      </c>
      <c r="E153">
        <f t="shared" ref="E153:H153" si="35">((E144-(E144+E147+E150)/3)*(E144-(E144+E147+E150)/3)+(E147-(E144+E147+E150)/3)*(E147-(E144+E147+E150)/3)+(E150-(E144+E147+E150)/3)*(E150-(E144+E147+E150)/3))/3</f>
        <v>0.31902222222222226</v>
      </c>
      <c r="F153">
        <f t="shared" si="35"/>
        <v>1.7513999999999985</v>
      </c>
      <c r="G153">
        <f t="shared" si="35"/>
        <v>2.7892666666666663</v>
      </c>
      <c r="H153">
        <f t="shared" si="35"/>
        <v>3.3510222222222197</v>
      </c>
    </row>
    <row r="154" spans="2:8" x14ac:dyDescent="0.2">
      <c r="D154">
        <f t="shared" ref="D154:H154" si="36">((D145-(D145+D148+D151)/3)*(D145-(D145+D148+D151)/3)+(D148-(D145+D148+D151)/3)*(D148-(D145+D148+D151)/3)+(D151-(D145+D148+D151)/3)*(D151-(D145+D148+D151)/3))/3</f>
        <v>8.8888888888889042E-5</v>
      </c>
      <c r="E154">
        <f t="shared" si="36"/>
        <v>0.26780000000000032</v>
      </c>
      <c r="F154">
        <f t="shared" si="36"/>
        <v>1.8010888888888881</v>
      </c>
      <c r="G154">
        <f t="shared" si="36"/>
        <v>1.3629555555555568</v>
      </c>
      <c r="H154">
        <f t="shared" si="36"/>
        <v>2.6667555555555587</v>
      </c>
    </row>
  </sheetData>
  <mergeCells count="69">
    <mergeCell ref="B143:B145"/>
    <mergeCell ref="B146:B148"/>
    <mergeCell ref="B149:B151"/>
    <mergeCell ref="B129:B131"/>
    <mergeCell ref="B132:B134"/>
    <mergeCell ref="B135:B137"/>
    <mergeCell ref="B141:H141"/>
    <mergeCell ref="B142:C142"/>
    <mergeCell ref="B115:B117"/>
    <mergeCell ref="B118:B120"/>
    <mergeCell ref="B121:B123"/>
    <mergeCell ref="B127:H127"/>
    <mergeCell ref="B128:C128"/>
    <mergeCell ref="B101:B103"/>
    <mergeCell ref="B104:B106"/>
    <mergeCell ref="B107:B109"/>
    <mergeCell ref="B113:H113"/>
    <mergeCell ref="B114:C114"/>
    <mergeCell ref="B87:B89"/>
    <mergeCell ref="B90:B92"/>
    <mergeCell ref="B93:B95"/>
    <mergeCell ref="B99:H99"/>
    <mergeCell ref="B100:C100"/>
    <mergeCell ref="B85:H85"/>
    <mergeCell ref="B86:C86"/>
    <mergeCell ref="A7:C7"/>
    <mergeCell ref="A8:C8"/>
    <mergeCell ref="A9:C9"/>
    <mergeCell ref="B1:H1"/>
    <mergeCell ref="B2:H2"/>
    <mergeCell ref="D7:U7"/>
    <mergeCell ref="D8:L8"/>
    <mergeCell ref="M8:U8"/>
    <mergeCell ref="D43:U43"/>
    <mergeCell ref="A44:C44"/>
    <mergeCell ref="D44:L44"/>
    <mergeCell ref="M44:U44"/>
    <mergeCell ref="B16:B21"/>
    <mergeCell ref="A10:A21"/>
    <mergeCell ref="B10:B15"/>
    <mergeCell ref="A25:C25"/>
    <mergeCell ref="D25:U25"/>
    <mergeCell ref="A26:C26"/>
    <mergeCell ref="D26:L26"/>
    <mergeCell ref="M26:U26"/>
    <mergeCell ref="A27:C27"/>
    <mergeCell ref="A28:A39"/>
    <mergeCell ref="B28:B33"/>
    <mergeCell ref="B46:B51"/>
    <mergeCell ref="B52:B57"/>
    <mergeCell ref="A61:C61"/>
    <mergeCell ref="B34:B39"/>
    <mergeCell ref="A43:C43"/>
    <mergeCell ref="A76:B76"/>
    <mergeCell ref="A64:A75"/>
    <mergeCell ref="B64:B69"/>
    <mergeCell ref="B70:B75"/>
    <mergeCell ref="A3:A4"/>
    <mergeCell ref="B3:H4"/>
    <mergeCell ref="A22:B22"/>
    <mergeCell ref="A40:B40"/>
    <mergeCell ref="A58:B58"/>
    <mergeCell ref="D61:U61"/>
    <mergeCell ref="A62:C62"/>
    <mergeCell ref="D62:L62"/>
    <mergeCell ref="M62:U62"/>
    <mergeCell ref="A63:C63"/>
    <mergeCell ref="A45:C45"/>
    <mergeCell ref="A46:A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yanpeng</dc:creator>
  <cp:lastModifiedBy>cheng yanpeng</cp:lastModifiedBy>
  <dcterms:created xsi:type="dcterms:W3CDTF">2015-06-05T18:19:34Z</dcterms:created>
  <dcterms:modified xsi:type="dcterms:W3CDTF">2025-09-25T04:52:17Z</dcterms:modified>
</cp:coreProperties>
</file>