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ic111\Desktop\Thesis\docs\"/>
    </mc:Choice>
  </mc:AlternateContent>
  <bookViews>
    <workbookView xWindow="0" yWindow="0" windowWidth="24000" windowHeight="14085" activeTab="1"/>
  </bookViews>
  <sheets>
    <sheet name="工作表1" sheetId="1" r:id="rId1"/>
    <sheet name="工作表3" sheetId="3" r:id="rId2"/>
    <sheet name="工作表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B15" i="3" l="1"/>
  <c r="B14" i="3"/>
  <c r="B13" i="3"/>
  <c r="B10" i="3"/>
  <c r="B11" i="3"/>
  <c r="B12" i="3"/>
  <c r="E5" i="4" l="1"/>
  <c r="E4" i="4"/>
  <c r="B6" i="3" l="1"/>
  <c r="B5" i="3"/>
  <c r="H5" i="1"/>
  <c r="H4" i="1"/>
</calcChain>
</file>

<file path=xl/sharedStrings.xml><?xml version="1.0" encoding="utf-8"?>
<sst xmlns="http://schemas.openxmlformats.org/spreadsheetml/2006/main" count="145" uniqueCount="71">
  <si>
    <t>Architecture</t>
    <phoneticPr fontId="2" type="noConversion"/>
  </si>
  <si>
    <t>Taxi-Simple-LSTM-pytorch</t>
    <phoneticPr fontId="2" type="noConversion"/>
  </si>
  <si>
    <t>Uber-Simple-LSTM-pytorch</t>
    <phoneticPr fontId="2" type="noConversion"/>
  </si>
  <si>
    <t>Taxi-Simple-LSTM-Keras</t>
    <phoneticPr fontId="2" type="noConversion"/>
  </si>
  <si>
    <t>Uber-Simple-LSTM-Keras</t>
    <phoneticPr fontId="2" type="noConversion"/>
  </si>
  <si>
    <t>CRANN-Temporal</t>
    <phoneticPr fontId="2" type="noConversion"/>
  </si>
  <si>
    <t>Simple-LSTM</t>
    <phoneticPr fontId="2" type="noConversion"/>
  </si>
  <si>
    <t>CRANN-Spatial</t>
    <phoneticPr fontId="2" type="noConversion"/>
  </si>
  <si>
    <t>CRANN-Dense</t>
    <phoneticPr fontId="2" type="noConversion"/>
  </si>
  <si>
    <t>Architecture Description</t>
    <phoneticPr fontId="2" type="noConversion"/>
  </si>
  <si>
    <t>Bahdanau Att.Mech Autoencoder (LSTM based)</t>
    <phoneticPr fontId="2" type="noConversion"/>
  </si>
  <si>
    <t>CNN+ST-Att.Mech</t>
    <phoneticPr fontId="2" type="noConversion"/>
  </si>
  <si>
    <t>incidence captured by 30 sensors + Timestamps (A 17000x30 matrix)</t>
    <phoneticPr fontId="2" type="noConversion"/>
  </si>
  <si>
    <t>Fully Connected Feedforward NN (FCFFNN)</t>
    <phoneticPr fontId="2" type="noConversion"/>
  </si>
  <si>
    <t>dense 3D+ tensor of the both preceeding modules</t>
    <phoneticPr fontId="2" type="noConversion"/>
  </si>
  <si>
    <t>Epochs</t>
    <phoneticPr fontId="2" type="noConversion"/>
  </si>
  <si>
    <t>Optimiser</t>
    <phoneticPr fontId="2" type="noConversion"/>
  </si>
  <si>
    <t>Adam</t>
    <phoneticPr fontId="2" type="noConversion"/>
  </si>
  <si>
    <t>learning rate</t>
    <phoneticPr fontId="2" type="noConversion"/>
  </si>
  <si>
    <t>RMSE(train)</t>
    <phoneticPr fontId="2" type="noConversion"/>
  </si>
  <si>
    <t>RMSE(test)</t>
    <phoneticPr fontId="2" type="noConversion"/>
  </si>
  <si>
    <t>-</t>
    <phoneticPr fontId="2" type="noConversion"/>
  </si>
  <si>
    <t>N/A</t>
    <phoneticPr fontId="2" type="noConversion"/>
  </si>
  <si>
    <t>N/A</t>
    <phoneticPr fontId="2" type="noConversion"/>
  </si>
  <si>
    <t>MSE (either)</t>
    <phoneticPr fontId="2" type="noConversion"/>
  </si>
  <si>
    <t>-</t>
    <phoneticPr fontId="2" type="noConversion"/>
  </si>
  <si>
    <t>-</t>
    <phoneticPr fontId="2" type="noConversion"/>
  </si>
  <si>
    <t>ST-Metanet</t>
    <phoneticPr fontId="2" type="noConversion"/>
  </si>
  <si>
    <t>On hold due to environmental issues</t>
    <phoneticPr fontId="2" type="noConversion"/>
  </si>
  <si>
    <t>TPA-LSTM</t>
    <phoneticPr fontId="2" type="noConversion"/>
  </si>
  <si>
    <t>TPA-LTSM</t>
    <phoneticPr fontId="2" type="noConversion"/>
  </si>
  <si>
    <t>Key Metrics</t>
    <phoneticPr fontId="2" type="noConversion"/>
  </si>
  <si>
    <t>Other Metrics</t>
    <phoneticPr fontId="2" type="noConversion"/>
  </si>
  <si>
    <t>Type</t>
    <phoneticPr fontId="2" type="noConversion"/>
  </si>
  <si>
    <t>Value</t>
    <phoneticPr fontId="2" type="noConversion"/>
  </si>
  <si>
    <t>MAE</t>
    <phoneticPr fontId="2" type="noConversion"/>
  </si>
  <si>
    <t>Rel.Err.%</t>
    <phoneticPr fontId="2" type="noConversion"/>
  </si>
  <si>
    <t>The blue numbers indicate possible Metric values as if whose models were actually run</t>
    <phoneticPr fontId="2" type="noConversion"/>
  </si>
  <si>
    <t>The blue model names indicated planned, but not yet run, models</t>
    <phoneticPr fontId="2" type="noConversion"/>
  </si>
  <si>
    <t>seq2seq(flow)</t>
    <phoneticPr fontId="2" type="noConversion"/>
  </si>
  <si>
    <t>GAT-seq2seq(flow)</t>
    <phoneticPr fontId="2" type="noConversion"/>
  </si>
  <si>
    <t>ST-Metanet(flow)</t>
    <phoneticPr fontId="2" type="noConversion"/>
  </si>
  <si>
    <t>seq2seq(speed)</t>
    <phoneticPr fontId="2" type="noConversion"/>
  </si>
  <si>
    <t>GAT-seq2seq(speed)</t>
    <phoneticPr fontId="2" type="noConversion"/>
  </si>
  <si>
    <t>ST-Metanet(speed)</t>
    <phoneticPr fontId="2" type="noConversion"/>
  </si>
  <si>
    <t>RAE=0.3118</t>
    <phoneticPr fontId="2" type="noConversion"/>
  </si>
  <si>
    <t>RSE=0.4765</t>
    <phoneticPr fontId="2" type="noConversion"/>
  </si>
  <si>
    <t>CORR=0.9850</t>
    <phoneticPr fontId="2" type="noConversion"/>
  </si>
  <si>
    <t>Precision</t>
    <phoneticPr fontId="2" type="noConversion"/>
  </si>
  <si>
    <t>Recall</t>
    <phoneticPr fontId="2" type="noConversion"/>
  </si>
  <si>
    <t>F1</t>
    <phoneticPr fontId="2" type="noConversion"/>
  </si>
  <si>
    <t>Lotto-seq2seq</t>
    <phoneticPr fontId="2" type="noConversion"/>
  </si>
  <si>
    <t>Improved Seq2eq</t>
    <phoneticPr fontId="2" type="noConversion"/>
  </si>
  <si>
    <t>Traffic flow &amp; speed dataset</t>
    <phoneticPr fontId="2" type="noConversion"/>
  </si>
  <si>
    <t>muse dataset</t>
    <phoneticPr fontId="2" type="noConversion"/>
  </si>
  <si>
    <t>Loss Function</t>
    <phoneticPr fontId="2" type="noConversion"/>
  </si>
  <si>
    <t>MSE</t>
    <phoneticPr fontId="2" type="noConversion"/>
  </si>
  <si>
    <t>tf.reduce.mean</t>
    <phoneticPr fontId="2" type="noConversion"/>
  </si>
  <si>
    <t>Lotto-Seq2seq</t>
    <phoneticPr fontId="2" type="noConversion"/>
  </si>
  <si>
    <t>Improved attentive lstm</t>
    <phoneticPr fontId="2" type="noConversion"/>
  </si>
  <si>
    <t>Bahdanau Attentive LSTM</t>
    <phoneticPr fontId="2" type="noConversion"/>
  </si>
  <si>
    <t>sparse_categorical_crossentropy</t>
  </si>
  <si>
    <t>Sparse Top K Accuracy =</t>
    <phoneticPr fontId="2" type="noConversion"/>
  </si>
  <si>
    <t>-</t>
    <phoneticPr fontId="2" type="noConversion"/>
  </si>
  <si>
    <t>Sparse Top K</t>
    <phoneticPr fontId="2" type="noConversion"/>
  </si>
  <si>
    <t>Dataset Description</t>
    <phoneticPr fontId="2" type="noConversion"/>
  </si>
  <si>
    <t>Time series of Taxi-Uber DS. (2014-15)</t>
    <phoneticPr fontId="2" type="noConversion"/>
  </si>
  <si>
    <t>Time series of Taxi-Uber DS. (2014-16)</t>
  </si>
  <si>
    <t>Time series of Taxi-Uber DS. (2014-17)</t>
  </si>
  <si>
    <t>temporal time series of hourly/daily car traffic (in Madrid)</t>
    <phoneticPr fontId="2" type="noConversion"/>
  </si>
  <si>
    <t>UK lotto dataset (2016-2020)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</si>
</sst>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212121"/>
      <name val="Courier New"/>
      <family val="3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color theme="4"/>
      <name val="Consolas"/>
      <family val="3"/>
    </font>
    <font>
      <sz val="11"/>
      <color theme="4"/>
      <name val="Courier New"/>
      <family val="3"/>
    </font>
    <font>
      <sz val="12"/>
      <name val="新細明體"/>
      <family val="2"/>
      <charset val="136"/>
      <scheme val="minor"/>
    </font>
    <font>
      <sz val="11"/>
      <name val="Courier New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1" xfId="0" applyFont="1" applyBorder="1">
      <alignment vertical="center"/>
    </xf>
    <xf numFmtId="0" fontId="1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4" fillId="0" borderId="10" xfId="0" applyFont="1" applyBorder="1">
      <alignment vertical="center"/>
    </xf>
    <xf numFmtId="0" fontId="1" fillId="0" borderId="0" xfId="0" applyFont="1" applyBorder="1">
      <alignment vertical="center"/>
    </xf>
    <xf numFmtId="0" fontId="6" fillId="0" borderId="12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4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3" xfId="0" applyBorder="1">
      <alignment vertical="center"/>
    </xf>
    <xf numFmtId="0" fontId="6" fillId="0" borderId="14" xfId="0" applyFont="1" applyFill="1" applyBorder="1">
      <alignment vertical="center"/>
    </xf>
    <xf numFmtId="0" fontId="0" fillId="0" borderId="15" xfId="0" applyBorder="1">
      <alignment vertical="center"/>
    </xf>
    <xf numFmtId="0" fontId="4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4" xfId="0" applyBorder="1">
      <alignment vertical="center"/>
    </xf>
    <xf numFmtId="0" fontId="8" fillId="0" borderId="0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9" fillId="2" borderId="10" xfId="0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10" fillId="2" borderId="12" xfId="0" applyFont="1" applyFill="1" applyBorder="1">
      <alignment vertical="center"/>
    </xf>
    <xf numFmtId="0" fontId="6" fillId="0" borderId="18" xfId="0" applyFont="1" applyBorder="1">
      <alignment vertical="center"/>
    </xf>
    <xf numFmtId="0" fontId="6" fillId="0" borderId="18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4" fillId="0" borderId="18" xfId="0" applyFont="1" applyBorder="1">
      <alignment vertical="center"/>
    </xf>
    <xf numFmtId="0" fontId="4" fillId="0" borderId="18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9" fillId="2" borderId="18" xfId="0" applyFont="1" applyFill="1" applyBorder="1">
      <alignment vertical="center"/>
    </xf>
    <xf numFmtId="0" fontId="11" fillId="2" borderId="18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A1:G11"/>
    </sheetView>
  </sheetViews>
  <sheetFormatPr defaultRowHeight="16.5"/>
  <cols>
    <col min="1" max="1" width="12" customWidth="1"/>
    <col min="2" max="2" width="11.875" customWidth="1"/>
    <col min="3" max="3" width="18.5" customWidth="1"/>
    <col min="4" max="4" width="5.25" customWidth="1"/>
    <col min="5" max="5" width="4.75" customWidth="1"/>
    <col min="6" max="7" width="7" customWidth="1"/>
    <col min="8" max="8" width="10.125" customWidth="1"/>
  </cols>
  <sheetData>
    <row r="1" spans="1:10" ht="17.25" thickBot="1">
      <c r="A1" s="51" t="s">
        <v>0</v>
      </c>
      <c r="B1" s="51" t="s">
        <v>9</v>
      </c>
      <c r="C1" s="51" t="s">
        <v>65</v>
      </c>
      <c r="D1" s="51" t="s">
        <v>16</v>
      </c>
      <c r="E1" s="52" t="s">
        <v>55</v>
      </c>
      <c r="F1" s="51" t="s">
        <v>18</v>
      </c>
      <c r="G1" s="51" t="s">
        <v>15</v>
      </c>
      <c r="H1" s="3" t="s">
        <v>24</v>
      </c>
      <c r="I1" s="3" t="s">
        <v>19</v>
      </c>
      <c r="J1" s="4" t="s">
        <v>20</v>
      </c>
    </row>
    <row r="2" spans="1:10">
      <c r="A2" s="53" t="s">
        <v>1</v>
      </c>
      <c r="B2" s="53" t="s">
        <v>6</v>
      </c>
      <c r="C2" s="53" t="s">
        <v>66</v>
      </c>
      <c r="D2" s="53" t="s">
        <v>17</v>
      </c>
      <c r="E2" s="54" t="s">
        <v>56</v>
      </c>
      <c r="F2" s="53">
        <v>0.01</v>
      </c>
      <c r="G2" s="53">
        <v>200</v>
      </c>
      <c r="H2" s="7">
        <v>75534780</v>
      </c>
      <c r="I2" s="7">
        <v>8691.0750000000007</v>
      </c>
      <c r="J2" s="8" t="s">
        <v>23</v>
      </c>
    </row>
    <row r="3" spans="1:10">
      <c r="A3" s="53" t="s">
        <v>2</v>
      </c>
      <c r="B3" s="53" t="s">
        <v>6</v>
      </c>
      <c r="C3" s="53" t="s">
        <v>66</v>
      </c>
      <c r="D3" s="53" t="s">
        <v>17</v>
      </c>
      <c r="E3" s="54" t="s">
        <v>56</v>
      </c>
      <c r="F3" s="53">
        <v>0.01</v>
      </c>
      <c r="G3" s="53">
        <v>200</v>
      </c>
      <c r="H3" s="2">
        <v>3.2574967000000003E-2</v>
      </c>
      <c r="I3" s="2">
        <v>0.18048537000000001</v>
      </c>
      <c r="J3" s="10" t="s">
        <v>22</v>
      </c>
    </row>
    <row r="4" spans="1:10">
      <c r="A4" s="53" t="s">
        <v>3</v>
      </c>
      <c r="B4" s="53" t="s">
        <v>6</v>
      </c>
      <c r="C4" s="53" t="s">
        <v>67</v>
      </c>
      <c r="D4" s="53" t="s">
        <v>17</v>
      </c>
      <c r="E4" s="54" t="s">
        <v>56</v>
      </c>
      <c r="F4" s="53">
        <v>0.01</v>
      </c>
      <c r="G4" s="53">
        <v>200</v>
      </c>
      <c r="H4" s="1">
        <f>(I4)^2</f>
        <v>17995921.465599999</v>
      </c>
      <c r="I4" s="2">
        <v>4242.16</v>
      </c>
      <c r="J4" s="11">
        <v>10723.58</v>
      </c>
    </row>
    <row r="5" spans="1:10">
      <c r="A5" s="53" t="s">
        <v>4</v>
      </c>
      <c r="B5" s="53" t="s">
        <v>6</v>
      </c>
      <c r="C5" s="53" t="s">
        <v>68</v>
      </c>
      <c r="D5" s="53" t="s">
        <v>17</v>
      </c>
      <c r="E5" s="54" t="s">
        <v>56</v>
      </c>
      <c r="F5" s="53">
        <v>0.01</v>
      </c>
      <c r="G5" s="53">
        <v>200</v>
      </c>
      <c r="H5" s="1">
        <f>(I5)^2</f>
        <v>33913501.660899997</v>
      </c>
      <c r="I5" s="2">
        <v>5823.53</v>
      </c>
      <c r="J5" s="11">
        <v>10244.89</v>
      </c>
    </row>
    <row r="6" spans="1:10">
      <c r="A6" s="53" t="s">
        <v>5</v>
      </c>
      <c r="B6" s="53" t="s">
        <v>10</v>
      </c>
      <c r="C6" s="53" t="s">
        <v>69</v>
      </c>
      <c r="D6" s="53" t="s">
        <v>17</v>
      </c>
      <c r="E6" s="54" t="s">
        <v>56</v>
      </c>
      <c r="F6" s="53">
        <v>0.01</v>
      </c>
      <c r="G6" s="53">
        <v>200</v>
      </c>
      <c r="H6" s="2">
        <v>6954.61767578125</v>
      </c>
      <c r="I6" s="1" t="s">
        <v>25</v>
      </c>
      <c r="J6" s="11">
        <v>83.394350382872105</v>
      </c>
    </row>
    <row r="7" spans="1:10">
      <c r="A7" s="53" t="s">
        <v>7</v>
      </c>
      <c r="B7" s="53" t="s">
        <v>11</v>
      </c>
      <c r="C7" s="53" t="s">
        <v>12</v>
      </c>
      <c r="D7" s="53" t="s">
        <v>17</v>
      </c>
      <c r="E7" s="54" t="s">
        <v>56</v>
      </c>
      <c r="F7" s="53">
        <v>0.01</v>
      </c>
      <c r="G7" s="53">
        <v>200</v>
      </c>
      <c r="H7" s="2">
        <v>58546.69921875</v>
      </c>
      <c r="I7" s="1" t="s">
        <v>26</v>
      </c>
      <c r="J7" s="11">
        <v>241.964251943856</v>
      </c>
    </row>
    <row r="8" spans="1:10">
      <c r="A8" s="53" t="s">
        <v>8</v>
      </c>
      <c r="B8" s="53" t="s">
        <v>13</v>
      </c>
      <c r="C8" s="53" t="s">
        <v>14</v>
      </c>
      <c r="D8" s="53" t="s">
        <v>17</v>
      </c>
      <c r="E8" s="54" t="s">
        <v>56</v>
      </c>
      <c r="F8" s="53">
        <v>0.01</v>
      </c>
      <c r="G8" s="53">
        <v>200</v>
      </c>
      <c r="H8" s="2">
        <v>67154.6171875</v>
      </c>
      <c r="I8" s="1" t="s">
        <v>21</v>
      </c>
      <c r="J8" s="11">
        <v>259.14207915253701</v>
      </c>
    </row>
    <row r="9" spans="1:10">
      <c r="A9" s="55" t="s">
        <v>27</v>
      </c>
      <c r="B9" s="55" t="s">
        <v>52</v>
      </c>
      <c r="C9" s="55" t="s">
        <v>53</v>
      </c>
      <c r="D9" s="55" t="s">
        <v>17</v>
      </c>
      <c r="E9" s="56" t="s">
        <v>56</v>
      </c>
      <c r="F9" s="55">
        <v>0.01</v>
      </c>
      <c r="G9" s="55">
        <v>200</v>
      </c>
      <c r="H9" s="5"/>
      <c r="I9" s="5"/>
      <c r="J9" s="36"/>
    </row>
    <row r="10" spans="1:10" ht="17.25" thickBot="1">
      <c r="A10" s="57" t="s">
        <v>30</v>
      </c>
      <c r="B10" s="57" t="s">
        <v>59</v>
      </c>
      <c r="C10" s="57" t="s">
        <v>54</v>
      </c>
      <c r="D10" s="57" t="s">
        <v>17</v>
      </c>
      <c r="E10" s="57" t="s">
        <v>57</v>
      </c>
      <c r="F10" s="57">
        <f>0.00001</f>
        <v>1.0000000000000001E-5</v>
      </c>
      <c r="G10" s="57">
        <v>40</v>
      </c>
      <c r="H10" s="14"/>
      <c r="I10" s="14"/>
      <c r="J10" s="37"/>
    </row>
    <row r="11" spans="1:10">
      <c r="A11" s="58" t="s">
        <v>58</v>
      </c>
      <c r="B11" s="58" t="s">
        <v>60</v>
      </c>
      <c r="C11" s="58" t="s">
        <v>70</v>
      </c>
      <c r="D11" s="58" t="s">
        <v>17</v>
      </c>
      <c r="E11" s="59" t="s">
        <v>61</v>
      </c>
      <c r="F11" s="58">
        <f>0.0001</f>
        <v>1E-4</v>
      </c>
      <c r="G11" s="58">
        <v>200</v>
      </c>
      <c r="H11" s="40" t="s">
        <v>62</v>
      </c>
      <c r="I11" s="39">
        <v>0.225714281201362</v>
      </c>
      <c r="J11" s="3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9" sqref="A1:F19"/>
    </sheetView>
  </sheetViews>
  <sheetFormatPr defaultRowHeight="16.5"/>
  <cols>
    <col min="1" max="1" width="4.625" customWidth="1"/>
    <col min="2" max="2" width="12.375" customWidth="1"/>
    <col min="3" max="3" width="11.875" customWidth="1"/>
    <col min="4" max="4" width="11.375" customWidth="1"/>
    <col min="5" max="5" width="9" customWidth="1"/>
  </cols>
  <sheetData>
    <row r="1" spans="1:6" ht="17.25" thickBot="1">
      <c r="A1" s="18" t="s">
        <v>0</v>
      </c>
      <c r="B1" s="33"/>
      <c r="C1" s="34" t="s">
        <v>31</v>
      </c>
      <c r="D1" s="41"/>
      <c r="E1" s="43" t="s">
        <v>32</v>
      </c>
      <c r="F1" s="35"/>
    </row>
    <row r="2" spans="1:6" ht="17.25" thickBot="1">
      <c r="A2" s="9"/>
      <c r="B2" s="31" t="s">
        <v>24</v>
      </c>
      <c r="C2" s="32" t="s">
        <v>19</v>
      </c>
      <c r="D2" s="32" t="s">
        <v>20</v>
      </c>
      <c r="E2" s="44" t="s">
        <v>33</v>
      </c>
      <c r="F2" s="23" t="s">
        <v>34</v>
      </c>
    </row>
    <row r="3" spans="1:6">
      <c r="A3" s="9" t="s">
        <v>1</v>
      </c>
      <c r="B3" s="29">
        <v>75534780</v>
      </c>
      <c r="C3" s="2">
        <v>8691.0750000000007</v>
      </c>
      <c r="D3" s="6" t="s">
        <v>23</v>
      </c>
      <c r="E3" s="9"/>
      <c r="F3" s="10"/>
    </row>
    <row r="4" spans="1:6">
      <c r="A4" s="9" t="s">
        <v>2</v>
      </c>
      <c r="B4" s="29">
        <v>3.2574967000000003E-2</v>
      </c>
      <c r="C4" s="2">
        <v>0.18048537000000001</v>
      </c>
      <c r="D4" s="1" t="s">
        <v>22</v>
      </c>
      <c r="E4" s="9"/>
      <c r="F4" s="10"/>
    </row>
    <row r="5" spans="1:6">
      <c r="A5" s="9" t="s">
        <v>3</v>
      </c>
      <c r="B5" s="9">
        <f>(C5)^2</f>
        <v>17995921.465599999</v>
      </c>
      <c r="C5" s="2">
        <v>4242.16</v>
      </c>
      <c r="D5" s="2">
        <v>10723.58</v>
      </c>
      <c r="E5" s="9"/>
      <c r="F5" s="10"/>
    </row>
    <row r="6" spans="1:6">
      <c r="A6" s="9" t="s">
        <v>4</v>
      </c>
      <c r="B6" s="9">
        <f>(C6)^2</f>
        <v>33913501.660899997</v>
      </c>
      <c r="C6" s="2">
        <v>5823.53</v>
      </c>
      <c r="D6" s="2">
        <v>10244.89</v>
      </c>
      <c r="E6" s="9"/>
      <c r="F6" s="10"/>
    </row>
    <row r="7" spans="1:6">
      <c r="A7" s="9" t="s">
        <v>5</v>
      </c>
      <c r="B7" s="29">
        <v>6954.61767578125</v>
      </c>
      <c r="C7" s="1" t="s">
        <v>25</v>
      </c>
      <c r="D7" s="2">
        <v>83.394350382872105</v>
      </c>
      <c r="E7" s="9" t="s">
        <v>36</v>
      </c>
      <c r="F7" s="11">
        <v>9.2181012034416199</v>
      </c>
    </row>
    <row r="8" spans="1:6">
      <c r="A8" s="9" t="s">
        <v>7</v>
      </c>
      <c r="B8" s="29">
        <v>58546.69921875</v>
      </c>
      <c r="C8" s="1" t="s">
        <v>26</v>
      </c>
      <c r="D8" s="2">
        <v>241.964251943856</v>
      </c>
      <c r="E8" s="9" t="s">
        <v>36</v>
      </c>
      <c r="F8" s="11">
        <v>21.739077568054199</v>
      </c>
    </row>
    <row r="9" spans="1:6">
      <c r="A9" s="9" t="s">
        <v>8</v>
      </c>
      <c r="B9" s="29">
        <v>67154.6171875</v>
      </c>
      <c r="C9" s="1" t="s">
        <v>21</v>
      </c>
      <c r="D9" s="2">
        <v>259.14207915253701</v>
      </c>
      <c r="E9" s="9" t="s">
        <v>36</v>
      </c>
      <c r="F9" s="11">
        <v>24.769689142703999</v>
      </c>
    </row>
    <row r="10" spans="1:6">
      <c r="A10" s="25" t="s">
        <v>39</v>
      </c>
      <c r="B10" s="12">
        <f t="shared" ref="B10:B15" si="0">D10^2</f>
        <v>1814.7600000000002</v>
      </c>
      <c r="C10" s="30">
        <v>40.335922241210902</v>
      </c>
      <c r="D10" s="42">
        <v>42.6</v>
      </c>
      <c r="E10" s="12" t="s">
        <v>35</v>
      </c>
      <c r="F10" s="27">
        <v>21.3</v>
      </c>
    </row>
    <row r="11" spans="1:6">
      <c r="A11" s="26" t="s">
        <v>40</v>
      </c>
      <c r="B11" s="12">
        <f t="shared" si="0"/>
        <v>1267.3600000000001</v>
      </c>
      <c r="C11" s="30">
        <v>33.136707305908203</v>
      </c>
      <c r="D11" s="42">
        <v>35.6</v>
      </c>
      <c r="E11" s="12" t="s">
        <v>35</v>
      </c>
      <c r="F11" s="27">
        <v>18.3</v>
      </c>
    </row>
    <row r="12" spans="1:6">
      <c r="A12" s="12" t="s">
        <v>41</v>
      </c>
      <c r="B12" s="12">
        <f t="shared" si="0"/>
        <v>1156</v>
      </c>
      <c r="C12" s="30">
        <v>28.516460418701101</v>
      </c>
      <c r="D12" s="42">
        <v>34</v>
      </c>
      <c r="E12" s="12" t="s">
        <v>35</v>
      </c>
      <c r="F12" s="28">
        <v>16.899999999999999</v>
      </c>
    </row>
    <row r="13" spans="1:6">
      <c r="A13" s="25" t="s">
        <v>42</v>
      </c>
      <c r="B13" s="12">
        <f t="shared" si="0"/>
        <v>52.852899999999991</v>
      </c>
      <c r="C13" s="30">
        <v>6.6689724922180096</v>
      </c>
      <c r="D13" s="42">
        <v>7.27</v>
      </c>
      <c r="E13" s="12" t="s">
        <v>35</v>
      </c>
      <c r="F13" s="27">
        <v>3.55</v>
      </c>
    </row>
    <row r="14" spans="1:6">
      <c r="A14" s="26" t="s">
        <v>43</v>
      </c>
      <c r="B14" s="12">
        <f t="shared" si="0"/>
        <v>44.355600000000003</v>
      </c>
      <c r="C14" s="30">
        <v>6.0764656066894496</v>
      </c>
      <c r="D14" s="42">
        <v>6.66</v>
      </c>
      <c r="E14" s="12" t="s">
        <v>35</v>
      </c>
      <c r="F14" s="27">
        <v>3.28</v>
      </c>
    </row>
    <row r="15" spans="1:6">
      <c r="A15" s="12" t="s">
        <v>44</v>
      </c>
      <c r="B15" s="12">
        <f t="shared" si="0"/>
        <v>39.0625</v>
      </c>
      <c r="C15" s="30">
        <v>5.7992749214172301</v>
      </c>
      <c r="D15" s="42">
        <v>6.25</v>
      </c>
      <c r="E15" s="12" t="s">
        <v>35</v>
      </c>
      <c r="F15" s="28">
        <v>3.05</v>
      </c>
    </row>
    <row r="16" spans="1:6" ht="17.25" thickBot="1">
      <c r="A16" s="45" t="s">
        <v>29</v>
      </c>
      <c r="B16" s="45" t="s">
        <v>45</v>
      </c>
      <c r="C16" s="46" t="s">
        <v>46</v>
      </c>
      <c r="D16" s="46" t="s">
        <v>47</v>
      </c>
      <c r="E16" s="45" t="s">
        <v>48</v>
      </c>
      <c r="F16" s="47">
        <v>0.58850999999999998</v>
      </c>
    </row>
    <row r="17" spans="1:6">
      <c r="A17" s="12"/>
      <c r="B17" s="24"/>
      <c r="C17" s="24"/>
      <c r="D17" s="24"/>
      <c r="E17" s="25" t="s">
        <v>49</v>
      </c>
      <c r="F17" s="28">
        <v>0.68889</v>
      </c>
    </row>
    <row r="18" spans="1:6">
      <c r="A18" s="13"/>
      <c r="B18" s="5"/>
      <c r="C18" s="5"/>
      <c r="D18" s="5"/>
      <c r="E18" s="13" t="s">
        <v>50</v>
      </c>
      <c r="F18" s="36">
        <v>0.76332999999999995</v>
      </c>
    </row>
    <row r="19" spans="1:6" ht="17.25" thickBot="1">
      <c r="A19" s="48" t="s">
        <v>51</v>
      </c>
      <c r="B19" s="49" t="s">
        <v>63</v>
      </c>
      <c r="C19" s="49" t="s">
        <v>63</v>
      </c>
      <c r="D19" s="49" t="s">
        <v>63</v>
      </c>
      <c r="E19" s="48" t="s">
        <v>64</v>
      </c>
      <c r="F19" s="50">
        <v>0.225714281201362</v>
      </c>
    </row>
    <row r="21" spans="1:6">
      <c r="A21" t="s">
        <v>37</v>
      </c>
    </row>
    <row r="22" spans="1:6">
      <c r="A22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28" sqref="K28"/>
    </sheetView>
  </sheetViews>
  <sheetFormatPr defaultRowHeight="16.5"/>
  <sheetData>
    <row r="1" spans="1:12" ht="17.25" thickBot="1">
      <c r="A1" s="18" t="s">
        <v>0</v>
      </c>
      <c r="B1" s="19" t="s">
        <v>16</v>
      </c>
      <c r="C1" s="19" t="s">
        <v>18</v>
      </c>
      <c r="D1" s="19" t="s">
        <v>15</v>
      </c>
      <c r="E1" s="19" t="s">
        <v>24</v>
      </c>
      <c r="F1" s="19" t="s">
        <v>19</v>
      </c>
      <c r="G1" s="20" t="s">
        <v>20</v>
      </c>
    </row>
    <row r="2" spans="1:12">
      <c r="A2" s="9" t="s">
        <v>1</v>
      </c>
      <c r="B2" s="1" t="s">
        <v>17</v>
      </c>
      <c r="C2" s="1">
        <v>0.01</v>
      </c>
      <c r="D2" s="1">
        <v>200</v>
      </c>
      <c r="E2" s="2">
        <v>75534780</v>
      </c>
      <c r="F2" s="2">
        <v>8691.0750000000007</v>
      </c>
      <c r="G2" s="10" t="s">
        <v>23</v>
      </c>
    </row>
    <row r="3" spans="1:12">
      <c r="A3" s="9" t="s">
        <v>2</v>
      </c>
      <c r="B3" s="1" t="s">
        <v>17</v>
      </c>
      <c r="C3" s="1">
        <v>0.01</v>
      </c>
      <c r="D3" s="1">
        <v>200</v>
      </c>
      <c r="E3" s="2">
        <v>3.2574967000000003E-2</v>
      </c>
      <c r="F3" s="2">
        <v>0.18048537000000001</v>
      </c>
      <c r="G3" s="10" t="s">
        <v>22</v>
      </c>
    </row>
    <row r="4" spans="1:12">
      <c r="A4" s="9" t="s">
        <v>3</v>
      </c>
      <c r="B4" s="1" t="s">
        <v>17</v>
      </c>
      <c r="C4" s="1">
        <v>0.01</v>
      </c>
      <c r="D4" s="1">
        <v>200</v>
      </c>
      <c r="E4" s="1">
        <f>(F4)^2</f>
        <v>17995921.465599999</v>
      </c>
      <c r="F4" s="2">
        <v>4242.16</v>
      </c>
      <c r="G4" s="11">
        <v>10723.58</v>
      </c>
    </row>
    <row r="5" spans="1:12">
      <c r="A5" s="9" t="s">
        <v>4</v>
      </c>
      <c r="B5" s="1" t="s">
        <v>17</v>
      </c>
      <c r="C5" s="1">
        <v>0.01</v>
      </c>
      <c r="D5" s="1">
        <v>200</v>
      </c>
      <c r="E5" s="1">
        <f>(F5)^2</f>
        <v>33913501.660899997</v>
      </c>
      <c r="F5" s="2">
        <v>5823.53</v>
      </c>
      <c r="G5" s="11">
        <v>10244.89</v>
      </c>
    </row>
    <row r="6" spans="1:12">
      <c r="A6" s="9" t="s">
        <v>5</v>
      </c>
      <c r="B6" s="1" t="s">
        <v>17</v>
      </c>
      <c r="C6" s="1">
        <v>0.01</v>
      </c>
      <c r="D6" s="1">
        <v>200</v>
      </c>
      <c r="E6" s="2">
        <v>6954.61767578125</v>
      </c>
      <c r="F6" s="1" t="s">
        <v>25</v>
      </c>
      <c r="G6" s="11">
        <v>83.394350382872105</v>
      </c>
    </row>
    <row r="7" spans="1:12">
      <c r="A7" s="9" t="s">
        <v>7</v>
      </c>
      <c r="B7" s="1" t="s">
        <v>17</v>
      </c>
      <c r="C7" s="1">
        <v>0.01</v>
      </c>
      <c r="D7" s="1">
        <v>200</v>
      </c>
      <c r="E7" s="2">
        <v>58546.69921875</v>
      </c>
      <c r="F7" s="1" t="s">
        <v>26</v>
      </c>
      <c r="G7" s="11">
        <v>241.964251943856</v>
      </c>
    </row>
    <row r="8" spans="1:12">
      <c r="A8" s="9" t="s">
        <v>8</v>
      </c>
      <c r="B8" s="1" t="s">
        <v>17</v>
      </c>
      <c r="C8" s="1">
        <v>0.01</v>
      </c>
      <c r="D8" s="1">
        <v>200</v>
      </c>
      <c r="E8" s="2">
        <v>67154.6171875</v>
      </c>
      <c r="F8" s="1" t="s">
        <v>21</v>
      </c>
      <c r="G8" s="11">
        <v>259.14207915253701</v>
      </c>
    </row>
    <row r="9" spans="1:12">
      <c r="A9" s="12" t="s">
        <v>27</v>
      </c>
      <c r="B9" s="22" t="s">
        <v>28</v>
      </c>
      <c r="C9" s="1"/>
      <c r="D9" s="1"/>
      <c r="E9" s="1"/>
      <c r="F9" s="1"/>
      <c r="G9" s="10"/>
    </row>
    <row r="10" spans="1:12" ht="17.25" thickBot="1">
      <c r="A10" s="21" t="s">
        <v>29</v>
      </c>
      <c r="B10" s="15" t="s">
        <v>28</v>
      </c>
      <c r="C10" s="16"/>
      <c r="D10" s="16"/>
      <c r="E10" s="16"/>
      <c r="F10" s="16"/>
      <c r="G10" s="17"/>
    </row>
    <row r="11" spans="1:12">
      <c r="I11" s="1"/>
      <c r="J11" s="1"/>
      <c r="K11" s="1"/>
      <c r="L11" s="1"/>
    </row>
    <row r="12" spans="1:12">
      <c r="I12" s="1"/>
      <c r="J12" s="1"/>
      <c r="K12" s="1"/>
      <c r="L12" s="1"/>
    </row>
    <row r="13" spans="1:12">
      <c r="I13" s="1"/>
      <c r="J13" s="1"/>
      <c r="K13" s="1"/>
      <c r="L13" s="1"/>
    </row>
    <row r="14" spans="1:12">
      <c r="I14" s="1"/>
      <c r="J14" s="1"/>
      <c r="K14" s="1"/>
      <c r="L14" s="1"/>
    </row>
    <row r="15" spans="1:12">
      <c r="I15" s="1"/>
      <c r="J15" s="1"/>
      <c r="K15" s="1"/>
      <c r="L15" s="1"/>
    </row>
    <row r="16" spans="1:12">
      <c r="I16" s="1"/>
      <c r="J16" s="1"/>
      <c r="K16" s="1"/>
      <c r="L16" s="1"/>
    </row>
    <row r="17" spans="9:12">
      <c r="I17" s="1"/>
      <c r="J17" s="1"/>
      <c r="K17" s="1"/>
      <c r="L17" s="1"/>
    </row>
    <row r="18" spans="9:12">
      <c r="I18" s="1"/>
      <c r="J18" s="1"/>
      <c r="K18" s="1"/>
      <c r="L18" s="1"/>
    </row>
    <row r="19" spans="9:12">
      <c r="I19" s="1"/>
      <c r="J19" s="1"/>
      <c r="K19" s="1"/>
      <c r="L19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2021-08-19T05:39:00Z</dcterms:created>
  <dcterms:modified xsi:type="dcterms:W3CDTF">2021-09-08T07:13:34Z</dcterms:modified>
</cp:coreProperties>
</file>